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0BD1C103-93E0-4694-AEEF-7102AC496931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Alle!$17:$18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<sst xmlns="http://schemas.openxmlformats.org/spreadsheetml/2006/main" count="389" uniqueCount="72">
  <si>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</si>
  <si>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</si>
  <si>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</si>
  <si>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</si>
  <si>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</si>
  <si>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</si>
  <si>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</si>
  <si>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</si>
  <si>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</si>
  <si>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</si>
  <si>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</si>
  <si>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</si>
  <si>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</si>
  <si>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</si>
  <si>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</si>
  <si>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</si>
  <si>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</si>
  <si>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</si>
  <si>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</si>
  <si>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</si>
  <si>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</si>
  <si>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</si>
  <si>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</si>
  <si>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</si>
  <si>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</si>
  <si>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</si>
  <si>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</si>
  <si>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</si>
  <si>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</si>
  <si>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</si>
  <si>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</si>
  <si>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</si>
  <si>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</si>
  <si>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</si>
  <si>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</si>
  <si>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</si>
  <si>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</si>
  <si>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</si>
  <si>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</si>
  <si>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</si>
  <si>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</si>
  <si>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</si>
  <si>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Mars 2023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</si>
  <si>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</si>
  <si>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</si>
  <si>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</si>
  <si>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</si>
  <si>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</si>
  <si>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</si>
  <si>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</si>
  <si>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</si>
  <si>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</si>
  <si>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</si>
  <si>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</si>
  <si>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</si>
  <si>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Kommunehuset</t>
  </si>
  <si>
    <t>Lager Heiane</t>
  </si>
  <si>
    <t>Skjelbreid vba, rentvann</t>
  </si>
  <si>
    <t>Vengsneset pst</t>
  </si>
  <si>
    <t>Hovden bas</t>
  </si>
  <si>
    <t>Holdhus skole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</si>
  <si>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</si>
  <si>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</si>
  <si>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</si>
  <si>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</si>
  <si>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</si>
  <si>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</si>
  <si>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</si>
  <si>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</si>
  <si>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</si>
  <si>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</si>
  <si>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  </t>
    </r>
    <r>
      <rPr>
        <sz val="12"/>
        <rFont val="Calibri"/>
        <family val="2"/>
        <scheme val="minor"/>
      </rPr>
      <t>1) pH over tiltaksgrense i Endelausmarka og på Hegglandsdalen endeledning. Ledningene har lavt forbruk og står konstant med litt uttapping for å avhjelpe noe.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</si>
</sst>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4"/>
  <sheetViews>
    <sheetView tabSelected="1" zoomScaleNormal="100" workbookViewId="0">
      <selection activeCell="I4" sqref="I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3" t="s">
        <v>42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5" t="s">
        <v>29</v>
      </c>
      <c r="D7" s="6">
        <f>COUNT(H19:H74)</f>
        <v>38</v>
      </c>
      <c r="E7" s="6">
        <f>COUNTIF(H19:H74,"=0")</f>
        <v>38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5" t="s">
        <v>29</v>
      </c>
      <c r="D8" s="6">
        <f>COUNT(I19:I74)</f>
        <v>38</v>
      </c>
      <c r="E8" s="6">
        <f>COUNTIF(I19:I74,"=0")</f>
        <v>38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6" t="s">
        <v>29</v>
      </c>
      <c r="C9" s="7">
        <v>0</v>
      </c>
      <c r="D9" s="7">
        <f>COUNT(G19:G74)</f>
        <v>38</v>
      </c>
      <c r="E9" s="7">
        <f>COUNTIF(G19:G74,"=0")</f>
        <v>38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41</v>
      </c>
      <c r="C12" s="6" t="s">
        <v>24</v>
      </c>
      <c r="D12" s="6">
        <f>COUNT(F19:F74)</f>
        <v>38</v>
      </c>
      <c r="E12" s="8">
        <f>AVERAGE(F19:F74)</f>
        <v>4.1842105263157894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COUNT(E19:E74)</f>
        <v>38</v>
      </c>
      <c r="E13" s="8">
        <f>AVERAGE(E19:E74)</f>
        <v>0.12894736842105262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3" t="s">
        <v>29</v>
      </c>
      <c r="C14" s="11" t="s">
        <v>26</v>
      </c>
      <c r="D14" s="7">
        <f>COUNT(D19:D74)</f>
        <v>38</v>
      </c>
      <c r="E14" s="13">
        <f>AVERAGE(D19:D74)</f>
        <v>7.6657894736842076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2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4"/>
      <c r="B16" s="4"/>
      <c r="C16" s="4"/>
      <c r="D16" s="4"/>
      <c r="E16" s="23"/>
      <c r="F16" s="23"/>
      <c r="G16" s="23"/>
      <c r="H16" s="23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8" customFormat="1" x14ac:dyDescent="0.25">
      <c r="A19" s="74" t="s">
        <v>43</v>
      </c>
      <c r="B19" s="75">
        <v>44992</v>
      </c>
      <c r="C19" s="76" t="s">
        <v>66</v>
      </c>
      <c r="D19" s="88">
        <v>7</v>
      </c>
      <c r="E19" s="91">
        <v>0.05</v>
      </c>
      <c r="F19" s="77">
        <v>2.5</v>
      </c>
      <c r="G19" s="77">
        <v>0</v>
      </c>
      <c r="H19" s="77">
        <v>0</v>
      </c>
      <c r="I19" s="77">
        <v>0</v>
      </c>
    </row>
    <row r="20" spans="1:12" s="78" customFormat="1" x14ac:dyDescent="0.25">
      <c r="A20" s="74"/>
      <c r="B20" s="75">
        <v>44999</v>
      </c>
      <c r="C20" s="76" t="s">
        <v>66</v>
      </c>
      <c r="D20" s="88">
        <v>7</v>
      </c>
      <c r="E20" s="91">
        <v>0.13</v>
      </c>
      <c r="F20" s="77">
        <v>2.5</v>
      </c>
      <c r="G20" s="77">
        <v>0</v>
      </c>
      <c r="H20" s="77">
        <v>0</v>
      </c>
      <c r="I20" s="77">
        <v>0</v>
      </c>
    </row>
    <row r="21" spans="1:12" s="78" customFormat="1" x14ac:dyDescent="0.25">
      <c r="A21" s="74"/>
      <c r="B21" s="75">
        <v>45006</v>
      </c>
      <c r="C21" s="76" t="s">
        <v>66</v>
      </c>
      <c r="D21" s="88">
        <v>7.2</v>
      </c>
      <c r="E21" s="91">
        <v>0.17</v>
      </c>
      <c r="F21" s="77">
        <v>2.5</v>
      </c>
      <c r="G21" s="77">
        <v>0</v>
      </c>
      <c r="H21" s="77">
        <v>0</v>
      </c>
      <c r="I21" s="77">
        <v>0</v>
      </c>
    </row>
    <row r="22" spans="1:12" s="78" customFormat="1" x14ac:dyDescent="0.25">
      <c r="A22" s="79"/>
      <c r="B22" s="80">
        <v>45013</v>
      </c>
      <c r="C22" s="76" t="s">
        <v>66</v>
      </c>
      <c r="D22" s="89">
        <v>7.2</v>
      </c>
      <c r="E22" s="92">
        <v>0.14000000000000001</v>
      </c>
      <c r="F22" s="81">
        <v>2.5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78" customFormat="1" x14ac:dyDescent="0.25">
      <c r="A23" s="79" t="s">
        <v>44</v>
      </c>
      <c r="B23" s="80">
        <v>44992</v>
      </c>
      <c r="C23" s="76" t="s">
        <v>66</v>
      </c>
      <c r="D23" s="89">
        <v>7.2</v>
      </c>
      <c r="E23" s="92">
        <v>0.05</v>
      </c>
      <c r="F23" s="81">
        <v>2.5</v>
      </c>
      <c r="G23" s="81">
        <v>0</v>
      </c>
      <c r="H23" s="81">
        <v>0</v>
      </c>
      <c r="I23" s="81">
        <v>0</v>
      </c>
      <c r="J23" s="82"/>
      <c r="K23" s="82"/>
      <c r="L23" s="82"/>
    </row>
    <row r="24" spans="1:12" s="78" customFormat="1" x14ac:dyDescent="0.25">
      <c r="A24" s="79"/>
      <c r="B24" s="80">
        <v>45006</v>
      </c>
      <c r="C24" s="76" t="s">
        <v>66</v>
      </c>
      <c r="D24" s="89">
        <v>7.1</v>
      </c>
      <c r="E24" s="92">
        <v>0.11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25">
      <c r="A25" s="79" t="s">
        <v>45</v>
      </c>
      <c r="B25" s="80">
        <v>44992</v>
      </c>
      <c r="C25" s="76" t="s">
        <v>66</v>
      </c>
      <c r="D25" s="89">
        <v>7.4</v>
      </c>
      <c r="E25" s="92">
        <v>0.05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25">
      <c r="A26" s="79"/>
      <c r="B26" s="80">
        <v>44999</v>
      </c>
      <c r="C26" s="76" t="s">
        <v>66</v>
      </c>
      <c r="D26" s="89">
        <v>7.3</v>
      </c>
      <c r="E26" s="92">
        <v>0.24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25">
      <c r="A27" s="79"/>
      <c r="B27" s="80">
        <v>45006</v>
      </c>
      <c r="C27" s="76" t="s">
        <v>66</v>
      </c>
      <c r="D27" s="89">
        <v>7.3</v>
      </c>
      <c r="E27" s="92">
        <v>0.45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78" customFormat="1" x14ac:dyDescent="0.25">
      <c r="A28" s="79"/>
      <c r="B28" s="80">
        <v>45013</v>
      </c>
      <c r="C28" s="76" t="s">
        <v>66</v>
      </c>
      <c r="D28" s="89">
        <v>7.4</v>
      </c>
      <c r="E28" s="92">
        <v>0.11</v>
      </c>
      <c r="F28" s="81">
        <v>2.5</v>
      </c>
      <c r="G28" s="81">
        <v>0</v>
      </c>
      <c r="H28" s="81">
        <v>0</v>
      </c>
      <c r="I28" s="81">
        <v>0</v>
      </c>
      <c r="J28" s="82"/>
      <c r="K28" s="82"/>
      <c r="L28" s="82"/>
    </row>
    <row r="29" spans="1:12" s="84" customFormat="1" x14ac:dyDescent="0.25">
      <c r="A29" s="87" t="s">
        <v>64</v>
      </c>
      <c r="B29" s="80">
        <v>44992</v>
      </c>
      <c r="C29" s="76" t="s">
        <v>66</v>
      </c>
      <c r="D29" s="90">
        <v>9.8000000000000007</v>
      </c>
      <c r="E29" s="93">
        <v>0.05</v>
      </c>
      <c r="F29" s="86">
        <v>2.5</v>
      </c>
      <c r="G29" s="86">
        <v>0</v>
      </c>
      <c r="H29" s="86">
        <v>0</v>
      </c>
      <c r="I29" s="86">
        <v>0</v>
      </c>
    </row>
    <row r="30" spans="1:12" s="84" customFormat="1" x14ac:dyDescent="0.25">
      <c r="A30" s="87"/>
      <c r="B30" s="80">
        <v>45006</v>
      </c>
      <c r="C30" s="76" t="s">
        <v>66</v>
      </c>
      <c r="D30" s="90">
        <v>9.8000000000000007</v>
      </c>
      <c r="E30" s="93">
        <v>0.11</v>
      </c>
      <c r="F30" s="86">
        <v>2.5</v>
      </c>
      <c r="G30" s="86">
        <v>0</v>
      </c>
      <c r="H30" s="86">
        <v>0</v>
      </c>
      <c r="I30" s="86">
        <v>0</v>
      </c>
    </row>
    <row r="31" spans="1:12" s="78" customFormat="1" x14ac:dyDescent="0.25">
      <c r="A31" s="79" t="s">
        <v>46</v>
      </c>
      <c r="B31" s="80">
        <v>44999</v>
      </c>
      <c r="C31" s="76" t="s">
        <v>66</v>
      </c>
      <c r="D31" s="89">
        <v>7.2</v>
      </c>
      <c r="E31" s="92">
        <v>0.12</v>
      </c>
      <c r="F31" s="81">
        <v>2.5</v>
      </c>
      <c r="G31" s="81">
        <v>0</v>
      </c>
      <c r="H31" s="81">
        <v>0</v>
      </c>
      <c r="I31" s="81">
        <v>0</v>
      </c>
      <c r="J31" s="82"/>
      <c r="K31" s="82"/>
      <c r="L31" s="82"/>
    </row>
    <row r="32" spans="1:12" s="78" customFormat="1" x14ac:dyDescent="0.25">
      <c r="A32" s="79" t="s">
        <v>47</v>
      </c>
      <c r="B32" s="80">
        <v>44999</v>
      </c>
      <c r="C32" s="76" t="s">
        <v>66</v>
      </c>
      <c r="D32" s="89">
        <v>7.7</v>
      </c>
      <c r="E32" s="92">
        <v>0.12</v>
      </c>
      <c r="F32" s="81">
        <v>2.5</v>
      </c>
      <c r="G32" s="81">
        <v>0</v>
      </c>
      <c r="H32" s="81">
        <v>0</v>
      </c>
      <c r="I32" s="81">
        <v>0</v>
      </c>
      <c r="J32" s="82"/>
      <c r="K32" s="82"/>
      <c r="L32" s="82"/>
    </row>
    <row r="33" spans="1:12" s="78" customFormat="1" x14ac:dyDescent="0.25">
      <c r="A33" s="79" t="s">
        <v>48</v>
      </c>
      <c r="B33" s="80">
        <v>44992</v>
      </c>
      <c r="C33" s="76" t="s">
        <v>66</v>
      </c>
      <c r="D33" s="89">
        <v>7.3</v>
      </c>
      <c r="E33" s="92">
        <v>0.11</v>
      </c>
      <c r="F33" s="81">
        <v>2.5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 x14ac:dyDescent="0.25">
      <c r="A34" s="79"/>
      <c r="B34" s="80">
        <v>45006</v>
      </c>
      <c r="C34" s="76" t="s">
        <v>66</v>
      </c>
      <c r="D34" s="89">
        <v>7.5</v>
      </c>
      <c r="E34" s="92">
        <v>0.05</v>
      </c>
      <c r="F34" s="81">
        <v>2.5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25">
      <c r="A35" s="79" t="s">
        <v>49</v>
      </c>
      <c r="B35" s="80">
        <v>45013</v>
      </c>
      <c r="C35" s="76" t="s">
        <v>66</v>
      </c>
      <c r="D35" s="89">
        <v>8.6</v>
      </c>
      <c r="E35" s="92">
        <v>0.13</v>
      </c>
      <c r="F35" s="81">
        <v>2.5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25">
      <c r="A36" s="79" t="s">
        <v>50</v>
      </c>
      <c r="B36" s="80">
        <v>44992</v>
      </c>
      <c r="C36" s="76" t="s">
        <v>66</v>
      </c>
      <c r="D36" s="89">
        <v>7.2</v>
      </c>
      <c r="E36" s="92">
        <v>0.05</v>
      </c>
      <c r="F36" s="81">
        <v>2.5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25">
      <c r="A37" s="79"/>
      <c r="B37" s="80">
        <v>44999</v>
      </c>
      <c r="C37" s="76" t="s">
        <v>66</v>
      </c>
      <c r="D37" s="89">
        <v>7.3</v>
      </c>
      <c r="E37" s="92">
        <v>0.1</v>
      </c>
      <c r="F37" s="81">
        <v>2.5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25">
      <c r="A38" s="83"/>
      <c r="B38" s="80">
        <v>45006</v>
      </c>
      <c r="C38" s="76" t="s">
        <v>66</v>
      </c>
      <c r="D38" s="89">
        <v>7.2</v>
      </c>
      <c r="E38" s="92">
        <v>0.12</v>
      </c>
      <c r="F38" s="81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25">
      <c r="A39" s="83"/>
      <c r="B39" s="80">
        <v>45013</v>
      </c>
      <c r="C39" s="76" t="s">
        <v>66</v>
      </c>
      <c r="D39" s="89">
        <v>7.2</v>
      </c>
      <c r="E39" s="92">
        <v>0.12</v>
      </c>
      <c r="F39" s="81">
        <v>2.5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25">
      <c r="A40" s="83" t="s">
        <v>51</v>
      </c>
      <c r="B40" s="80">
        <v>44992</v>
      </c>
      <c r="C40" s="76" t="s">
        <v>66</v>
      </c>
      <c r="D40" s="89">
        <v>7.3</v>
      </c>
      <c r="E40" s="92">
        <v>0.05</v>
      </c>
      <c r="F40" s="81">
        <v>2.5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 x14ac:dyDescent="0.25">
      <c r="A41" s="83" t="s">
        <v>52</v>
      </c>
      <c r="B41" s="80">
        <v>45013</v>
      </c>
      <c r="C41" s="76" t="s">
        <v>66</v>
      </c>
      <c r="D41" s="89">
        <v>7.4</v>
      </c>
      <c r="E41" s="92">
        <v>0.12</v>
      </c>
      <c r="F41" s="81">
        <v>2.5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84" customFormat="1" x14ac:dyDescent="0.25">
      <c r="A42" s="87" t="s">
        <v>65</v>
      </c>
      <c r="B42" s="80">
        <v>45013</v>
      </c>
      <c r="C42" s="76" t="s">
        <v>66</v>
      </c>
      <c r="D42" s="90">
        <v>9.6999999999999993</v>
      </c>
      <c r="E42" s="93">
        <v>0.31</v>
      </c>
      <c r="F42" s="86">
        <v>2.5</v>
      </c>
      <c r="G42" s="86">
        <v>0</v>
      </c>
      <c r="H42" s="86">
        <v>0</v>
      </c>
      <c r="I42" s="86">
        <v>0</v>
      </c>
    </row>
    <row r="43" spans="1:12" s="78" customFormat="1" x14ac:dyDescent="0.25">
      <c r="A43" s="83" t="s">
        <v>53</v>
      </c>
      <c r="B43" s="80">
        <v>44992</v>
      </c>
      <c r="C43" s="76" t="s">
        <v>67</v>
      </c>
      <c r="D43" s="89">
        <v>7.3</v>
      </c>
      <c r="E43" s="92">
        <v>0.25</v>
      </c>
      <c r="F43" s="81">
        <v>19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2" s="78" customFormat="1" x14ac:dyDescent="0.25">
      <c r="A44" s="83"/>
      <c r="B44" s="80">
        <v>44999</v>
      </c>
      <c r="C44" s="76" t="s">
        <v>67</v>
      </c>
      <c r="D44" s="89">
        <v>7.2</v>
      </c>
      <c r="E44" s="92">
        <v>0.23</v>
      </c>
      <c r="F44" s="81">
        <v>18</v>
      </c>
      <c r="G44" s="81">
        <v>0</v>
      </c>
      <c r="H44" s="81">
        <v>0</v>
      </c>
      <c r="I44" s="81">
        <v>0</v>
      </c>
      <c r="J44" s="82"/>
      <c r="K44" s="82"/>
      <c r="L44" s="82"/>
    </row>
    <row r="45" spans="1:12" s="84" customFormat="1" x14ac:dyDescent="0.25">
      <c r="A45" s="83"/>
      <c r="B45" s="80">
        <v>45006</v>
      </c>
      <c r="C45" s="76" t="s">
        <v>67</v>
      </c>
      <c r="D45" s="89">
        <v>7.1</v>
      </c>
      <c r="E45" s="92">
        <v>0.33</v>
      </c>
      <c r="F45" s="81">
        <v>19</v>
      </c>
      <c r="G45" s="81">
        <v>0</v>
      </c>
      <c r="H45" s="81">
        <v>0</v>
      </c>
      <c r="I45" s="81">
        <v>0</v>
      </c>
      <c r="J45" s="82"/>
      <c r="K45" s="82"/>
      <c r="L45" s="82"/>
    </row>
    <row r="46" spans="1:12" s="84" customFormat="1" x14ac:dyDescent="0.25">
      <c r="A46" s="83"/>
      <c r="B46" s="80">
        <v>45013</v>
      </c>
      <c r="C46" s="76" t="s">
        <v>67</v>
      </c>
      <c r="D46" s="89">
        <v>7.1</v>
      </c>
      <c r="E46" s="92">
        <v>0.23</v>
      </c>
      <c r="F46" s="81">
        <v>18</v>
      </c>
      <c r="G46" s="81">
        <v>0</v>
      </c>
      <c r="H46" s="81">
        <v>0</v>
      </c>
      <c r="I46" s="81">
        <v>0</v>
      </c>
      <c r="J46" s="82"/>
      <c r="K46" s="82"/>
      <c r="L46" s="82"/>
    </row>
    <row r="47" spans="1:12" s="84" customFormat="1" x14ac:dyDescent="0.25">
      <c r="A47" s="83" t="s">
        <v>54</v>
      </c>
      <c r="B47" s="80">
        <v>45006</v>
      </c>
      <c r="C47" s="76" t="s">
        <v>68</v>
      </c>
      <c r="D47" s="89">
        <v>7.1</v>
      </c>
      <c r="E47" s="92">
        <v>0.12</v>
      </c>
      <c r="F47" s="81">
        <v>2.5</v>
      </c>
      <c r="G47" s="81">
        <v>0</v>
      </c>
      <c r="H47" s="81">
        <v>0</v>
      </c>
      <c r="I47" s="81">
        <v>0</v>
      </c>
      <c r="J47" s="82"/>
      <c r="K47" s="82"/>
      <c r="L47" s="82"/>
    </row>
    <row r="48" spans="1:12" s="84" customFormat="1" x14ac:dyDescent="0.25">
      <c r="A48" s="83" t="s">
        <v>55</v>
      </c>
      <c r="B48" s="80">
        <v>44992</v>
      </c>
      <c r="C48" s="76" t="s">
        <v>68</v>
      </c>
      <c r="D48" s="89">
        <v>7.2</v>
      </c>
      <c r="E48" s="92">
        <v>0.05</v>
      </c>
      <c r="F48" s="81">
        <v>2.5</v>
      </c>
      <c r="G48" s="81">
        <v>0</v>
      </c>
      <c r="H48" s="81">
        <v>0</v>
      </c>
      <c r="I48" s="81">
        <v>0</v>
      </c>
      <c r="J48" s="82"/>
      <c r="K48" s="82"/>
      <c r="L48" s="82"/>
    </row>
    <row r="49" spans="1:12" s="84" customFormat="1" x14ac:dyDescent="0.25">
      <c r="A49" s="83" t="s">
        <v>56</v>
      </c>
      <c r="B49" s="80">
        <v>45006</v>
      </c>
      <c r="C49" s="76" t="s">
        <v>68</v>
      </c>
      <c r="D49" s="89">
        <v>7.1</v>
      </c>
      <c r="E49" s="92">
        <v>0.12</v>
      </c>
      <c r="F49" s="81">
        <v>2.5</v>
      </c>
      <c r="G49" s="81">
        <v>0</v>
      </c>
      <c r="H49" s="81">
        <v>0</v>
      </c>
      <c r="I49" s="81">
        <v>0</v>
      </c>
      <c r="J49" s="82"/>
      <c r="K49" s="82"/>
      <c r="L49" s="82"/>
    </row>
    <row r="50" spans="1:12" s="84" customFormat="1" x14ac:dyDescent="0.25">
      <c r="A50" s="83" t="s">
        <v>57</v>
      </c>
      <c r="B50" s="80">
        <v>45006</v>
      </c>
      <c r="C50" s="51" t="s">
        <v>69</v>
      </c>
      <c r="D50" s="89">
        <v>9.1</v>
      </c>
      <c r="E50" s="92">
        <v>0.14000000000000001</v>
      </c>
      <c r="F50" s="85">
        <v>2.5</v>
      </c>
      <c r="G50" s="85">
        <v>0</v>
      </c>
      <c r="H50" s="85">
        <v>0</v>
      </c>
      <c r="I50" s="85">
        <v>0</v>
      </c>
      <c r="J50" s="82"/>
      <c r="K50" s="82"/>
      <c r="L50" s="82"/>
    </row>
    <row r="51" spans="1:12" s="84" customFormat="1" x14ac:dyDescent="0.25">
      <c r="A51" s="83" t="s">
        <v>58</v>
      </c>
      <c r="B51" s="80">
        <v>45006</v>
      </c>
      <c r="C51" s="51" t="s">
        <v>69</v>
      </c>
      <c r="D51" s="89">
        <v>8.1</v>
      </c>
      <c r="E51" s="92">
        <v>0.05</v>
      </c>
      <c r="F51" s="85">
        <v>2.5</v>
      </c>
      <c r="G51" s="85">
        <v>0</v>
      </c>
      <c r="H51" s="85">
        <v>0</v>
      </c>
      <c r="I51" s="85">
        <v>0</v>
      </c>
      <c r="J51" s="82"/>
      <c r="K51" s="82"/>
      <c r="L51" s="82"/>
    </row>
    <row r="52" spans="1:12" s="84" customFormat="1" x14ac:dyDescent="0.25">
      <c r="A52" s="83" t="s">
        <v>59</v>
      </c>
      <c r="B52" s="80">
        <v>44999</v>
      </c>
      <c r="C52" s="51" t="s">
        <v>69</v>
      </c>
      <c r="D52" s="90">
        <v>8.6</v>
      </c>
      <c r="E52" s="93">
        <v>0.05</v>
      </c>
      <c r="F52" s="86">
        <v>2.5</v>
      </c>
      <c r="G52" s="86">
        <v>0</v>
      </c>
      <c r="H52" s="86">
        <v>0</v>
      </c>
      <c r="I52" s="86">
        <v>0</v>
      </c>
    </row>
    <row r="53" spans="1:12" s="84" customFormat="1" x14ac:dyDescent="0.25">
      <c r="A53" s="87" t="s">
        <v>60</v>
      </c>
      <c r="B53" s="80">
        <v>44992</v>
      </c>
      <c r="C53" s="51" t="s">
        <v>69</v>
      </c>
      <c r="D53" s="90">
        <v>7.7</v>
      </c>
      <c r="E53" s="93">
        <v>0.05</v>
      </c>
      <c r="F53" s="86">
        <v>2.5</v>
      </c>
      <c r="G53" s="86">
        <v>0</v>
      </c>
      <c r="H53" s="86">
        <v>0</v>
      </c>
      <c r="I53" s="86">
        <v>0</v>
      </c>
    </row>
    <row r="54" spans="1:12" s="84" customFormat="1" x14ac:dyDescent="0.25">
      <c r="A54" s="87" t="s">
        <v>61</v>
      </c>
      <c r="B54" s="80">
        <v>45006</v>
      </c>
      <c r="C54" s="51" t="s">
        <v>69</v>
      </c>
      <c r="D54" s="90">
        <v>8.4</v>
      </c>
      <c r="E54" s="93">
        <v>0.05</v>
      </c>
      <c r="F54" s="86">
        <v>2.5</v>
      </c>
      <c r="G54" s="86">
        <v>0</v>
      </c>
      <c r="H54" s="86">
        <v>0</v>
      </c>
      <c r="I54" s="86">
        <v>0</v>
      </c>
    </row>
    <row r="55" spans="1:12" s="84" customFormat="1" x14ac:dyDescent="0.25">
      <c r="A55" s="87" t="s">
        <v>62</v>
      </c>
      <c r="B55" s="80">
        <v>45006</v>
      </c>
      <c r="C55" s="51" t="s">
        <v>70</v>
      </c>
      <c r="D55" s="90">
        <v>8</v>
      </c>
      <c r="E55" s="93">
        <v>0.12</v>
      </c>
      <c r="F55" s="86">
        <v>2.5</v>
      </c>
      <c r="G55" s="86">
        <v>0</v>
      </c>
      <c r="H55" s="86">
        <v>0</v>
      </c>
      <c r="I55" s="86">
        <v>0</v>
      </c>
    </row>
    <row r="56" spans="1:12" s="84" customFormat="1" x14ac:dyDescent="0.25">
      <c r="A56" s="87" t="s">
        <v>63</v>
      </c>
      <c r="B56" s="80">
        <v>44992</v>
      </c>
      <c r="C56" s="51" t="s">
        <v>70</v>
      </c>
      <c r="D56" s="90">
        <v>8</v>
      </c>
      <c r="E56" s="93">
        <v>0.05</v>
      </c>
      <c r="F56" s="86">
        <v>2.5</v>
      </c>
      <c r="G56" s="86">
        <v>0</v>
      </c>
      <c r="H56" s="86">
        <v>0</v>
      </c>
      <c r="I56" s="86">
        <v>0</v>
      </c>
    </row>
    <row r="58" spans="1:12" s="84" customFormat="1" x14ac:dyDescent="0.25">
      <c r="A58" s="87"/>
      <c r="B58" s="80"/>
      <c r="C58" s="85"/>
      <c r="D58" s="90"/>
      <c r="E58" s="86"/>
      <c r="F58" s="86"/>
      <c r="G58" s="86"/>
      <c r="H58" s="86"/>
      <c r="I58" s="86"/>
    </row>
    <row r="59" spans="1:12" s="84" customFormat="1" x14ac:dyDescent="0.25">
      <c r="A59" s="87"/>
      <c r="B59" s="80"/>
      <c r="C59" s="85"/>
      <c r="D59" s="90"/>
      <c r="E59" s="86"/>
      <c r="F59" s="86"/>
      <c r="G59" s="86"/>
      <c r="H59" s="86"/>
      <c r="I59" s="86"/>
    </row>
    <row r="60" spans="1:12" s="84" customFormat="1" x14ac:dyDescent="0.25">
      <c r="A60" s="87"/>
      <c r="B60" s="80"/>
      <c r="C60" s="85"/>
      <c r="D60" s="90"/>
      <c r="E60" s="86"/>
      <c r="F60" s="86"/>
      <c r="G60" s="86"/>
      <c r="H60" s="86"/>
      <c r="I60" s="86"/>
    </row>
    <row r="61" spans="1:12" s="84" customFormat="1" x14ac:dyDescent="0.25">
      <c r="A61" s="87"/>
      <c r="B61" s="80"/>
      <c r="C61" s="85"/>
      <c r="D61" s="90"/>
      <c r="E61" s="86"/>
      <c r="F61" s="86"/>
      <c r="G61" s="86"/>
      <c r="H61" s="86"/>
      <c r="I61" s="86"/>
    </row>
    <row r="62" spans="1:12" s="84" customFormat="1" x14ac:dyDescent="0.25">
      <c r="A62" s="87"/>
      <c r="B62" s="80"/>
      <c r="C62" s="85"/>
      <c r="D62" s="90"/>
      <c r="E62" s="86"/>
      <c r="F62" s="86"/>
      <c r="G62" s="86"/>
      <c r="H62" s="86"/>
      <c r="I62" s="86"/>
    </row>
    <row r="63" spans="1:12" s="84" customFormat="1" x14ac:dyDescent="0.25">
      <c r="A63" s="87"/>
      <c r="B63" s="80"/>
      <c r="C63" s="85"/>
      <c r="D63" s="90"/>
      <c r="E63" s="86"/>
      <c r="F63" s="86"/>
      <c r="G63" s="86"/>
      <c r="H63" s="86"/>
      <c r="I63" s="86"/>
    </row>
    <row r="64" spans="1:12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Normal="100" workbookViewId="0">
      <selection activeCell="M18" sqref="M18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8" customFormat="1" ht="23.25" x14ac:dyDescent="0.35">
      <c r="A1" s="64" t="s">
        <v>38</v>
      </c>
      <c r="B1" s="66"/>
      <c r="C1" s="66"/>
      <c r="D1" s="66"/>
      <c r="E1" s="67" t="s">
        <v>42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5" t="s">
        <v>29</v>
      </c>
      <c r="D5" s="6">
        <f>COUNT(H18:H74)</f>
        <v>24</v>
      </c>
      <c r="E5" s="6">
        <f>COUNTIF(H18:H74,"=0")</f>
        <v>24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5" t="s">
        <v>29</v>
      </c>
      <c r="D6" s="6">
        <f>COUNT(I18:I74)</f>
        <v>24</v>
      </c>
      <c r="E6" s="6">
        <f>COUNTIF(I18:I74,"=0")</f>
        <v>24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6" t="s">
        <v>29</v>
      </c>
      <c r="C7" s="7">
        <v>0</v>
      </c>
      <c r="D7" s="7">
        <f>COUNT(G18:G74)</f>
        <v>24</v>
      </c>
      <c r="E7" s="7">
        <f>COUNTIF(G18:G74,"=0")</f>
        <v>24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41</v>
      </c>
      <c r="C10" s="6" t="s">
        <v>24</v>
      </c>
      <c r="D10" s="6">
        <f>COUNT(F18:F74)</f>
        <v>24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24</v>
      </c>
      <c r="E11" s="8">
        <f>AVERAGE(E18:E74)</f>
        <v>0.1275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3" t="s">
        <v>29</v>
      </c>
      <c r="C12" s="11" t="s">
        <v>26</v>
      </c>
      <c r="D12" s="7">
        <f>COUNT(D18:D74)</f>
        <v>24</v>
      </c>
      <c r="E12" s="13">
        <f>AVERAGE(D18:D74)</f>
        <v>7.6374999999999993</v>
      </c>
      <c r="F12" s="4"/>
      <c r="G12" s="4"/>
      <c r="H12" s="12"/>
      <c r="I12" s="12"/>
      <c r="J12" s="12"/>
      <c r="K12" s="12"/>
    </row>
    <row r="13" spans="1:11" ht="21" customHeight="1" x14ac:dyDescent="0.25">
      <c r="A13" s="94" t="s">
        <v>71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25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2" s="78" customFormat="1" x14ac:dyDescent="0.25">
      <c r="A18" s="74" t="s">
        <v>43</v>
      </c>
      <c r="B18" s="75">
        <v>44992</v>
      </c>
      <c r="C18" s="76" t="s">
        <v>66</v>
      </c>
      <c r="D18" s="88">
        <v>7</v>
      </c>
      <c r="E18" s="91">
        <v>0.05</v>
      </c>
      <c r="F18" s="77">
        <v>2.5</v>
      </c>
      <c r="G18" s="77">
        <v>0</v>
      </c>
      <c r="H18" s="77">
        <v>0</v>
      </c>
      <c r="I18" s="77">
        <v>0</v>
      </c>
    </row>
    <row r="19" spans="1:12" s="78" customFormat="1" x14ac:dyDescent="0.25">
      <c r="A19" s="74"/>
      <c r="B19" s="75">
        <v>44999</v>
      </c>
      <c r="C19" s="76" t="s">
        <v>66</v>
      </c>
      <c r="D19" s="88">
        <v>7</v>
      </c>
      <c r="E19" s="91">
        <v>0.13</v>
      </c>
      <c r="F19" s="77">
        <v>2.5</v>
      </c>
      <c r="G19" s="77">
        <v>0</v>
      </c>
      <c r="H19" s="77">
        <v>0</v>
      </c>
      <c r="I19" s="77">
        <v>0</v>
      </c>
    </row>
    <row r="20" spans="1:12" s="78" customFormat="1" x14ac:dyDescent="0.25">
      <c r="A20" s="74"/>
      <c r="B20" s="75">
        <v>45006</v>
      </c>
      <c r="C20" s="76" t="s">
        <v>66</v>
      </c>
      <c r="D20" s="88">
        <v>7.2</v>
      </c>
      <c r="E20" s="91">
        <v>0.17</v>
      </c>
      <c r="F20" s="77">
        <v>2.5</v>
      </c>
      <c r="G20" s="77">
        <v>0</v>
      </c>
      <c r="H20" s="77">
        <v>0</v>
      </c>
      <c r="I20" s="77">
        <v>0</v>
      </c>
    </row>
    <row r="21" spans="1:12" s="78" customFormat="1" x14ac:dyDescent="0.25">
      <c r="A21" s="79"/>
      <c r="B21" s="80">
        <v>45013</v>
      </c>
      <c r="C21" s="76" t="s">
        <v>66</v>
      </c>
      <c r="D21" s="89">
        <v>7.2</v>
      </c>
      <c r="E21" s="92">
        <v>0.14000000000000001</v>
      </c>
      <c r="F21" s="81">
        <v>2.5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78" customFormat="1" x14ac:dyDescent="0.25">
      <c r="A22" s="79" t="s">
        <v>44</v>
      </c>
      <c r="B22" s="80">
        <v>44992</v>
      </c>
      <c r="C22" s="76" t="s">
        <v>66</v>
      </c>
      <c r="D22" s="89">
        <v>7.2</v>
      </c>
      <c r="E22" s="92">
        <v>0.05</v>
      </c>
      <c r="F22" s="81">
        <v>2.5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78" customFormat="1" x14ac:dyDescent="0.25">
      <c r="A23" s="79"/>
      <c r="B23" s="80">
        <v>45006</v>
      </c>
      <c r="C23" s="76" t="s">
        <v>66</v>
      </c>
      <c r="D23" s="89">
        <v>7.1</v>
      </c>
      <c r="E23" s="92">
        <v>0.11</v>
      </c>
      <c r="F23" s="81">
        <v>2.5</v>
      </c>
      <c r="G23" s="81">
        <v>0</v>
      </c>
      <c r="H23" s="81">
        <v>0</v>
      </c>
      <c r="I23" s="81">
        <v>0</v>
      </c>
      <c r="J23" s="82"/>
      <c r="K23" s="82"/>
      <c r="L23" s="82"/>
    </row>
    <row r="24" spans="1:12" s="78" customFormat="1" x14ac:dyDescent="0.25">
      <c r="A24" s="79" t="s">
        <v>45</v>
      </c>
      <c r="B24" s="80">
        <v>44992</v>
      </c>
      <c r="C24" s="76" t="s">
        <v>66</v>
      </c>
      <c r="D24" s="89">
        <v>7.4</v>
      </c>
      <c r="E24" s="92">
        <v>0.05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25">
      <c r="A25" s="79"/>
      <c r="B25" s="80">
        <v>44999</v>
      </c>
      <c r="C25" s="76" t="s">
        <v>66</v>
      </c>
      <c r="D25" s="89">
        <v>7.3</v>
      </c>
      <c r="E25" s="92">
        <v>0.24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25">
      <c r="A26" s="79"/>
      <c r="B26" s="80">
        <v>45006</v>
      </c>
      <c r="C26" s="76" t="s">
        <v>66</v>
      </c>
      <c r="D26" s="89">
        <v>7.3</v>
      </c>
      <c r="E26" s="92">
        <v>0.45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25">
      <c r="A27" s="79"/>
      <c r="B27" s="80">
        <v>45013</v>
      </c>
      <c r="C27" s="76" t="s">
        <v>66</v>
      </c>
      <c r="D27" s="89">
        <v>7.4</v>
      </c>
      <c r="E27" s="92">
        <v>0.11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84" customFormat="1" x14ac:dyDescent="0.25">
      <c r="A28" s="87" t="s">
        <v>64</v>
      </c>
      <c r="B28" s="80">
        <v>44992</v>
      </c>
      <c r="C28" s="76" t="s">
        <v>66</v>
      </c>
      <c r="D28" s="90">
        <v>9.8000000000000007</v>
      </c>
      <c r="E28" s="93">
        <v>0.05</v>
      </c>
      <c r="F28" s="86">
        <v>2.5</v>
      </c>
      <c r="G28" s="86">
        <v>0</v>
      </c>
      <c r="H28" s="86">
        <v>0</v>
      </c>
      <c r="I28" s="86">
        <v>0</v>
      </c>
    </row>
    <row r="29" spans="1:12" s="84" customFormat="1" x14ac:dyDescent="0.25">
      <c r="A29" s="87"/>
      <c r="B29" s="80">
        <v>45006</v>
      </c>
      <c r="C29" s="76" t="s">
        <v>66</v>
      </c>
      <c r="D29" s="90">
        <v>9.8000000000000007</v>
      </c>
      <c r="E29" s="93">
        <v>0.11</v>
      </c>
      <c r="F29" s="86">
        <v>2.5</v>
      </c>
      <c r="G29" s="86">
        <v>0</v>
      </c>
      <c r="H29" s="86">
        <v>0</v>
      </c>
      <c r="I29" s="86">
        <v>0</v>
      </c>
    </row>
    <row r="30" spans="1:12" s="78" customFormat="1" x14ac:dyDescent="0.25">
      <c r="A30" s="79" t="s">
        <v>46</v>
      </c>
      <c r="B30" s="80">
        <v>44999</v>
      </c>
      <c r="C30" s="76" t="s">
        <v>66</v>
      </c>
      <c r="D30" s="89">
        <v>7.2</v>
      </c>
      <c r="E30" s="92">
        <v>0.12</v>
      </c>
      <c r="F30" s="81">
        <v>2.5</v>
      </c>
      <c r="G30" s="81">
        <v>0</v>
      </c>
      <c r="H30" s="81">
        <v>0</v>
      </c>
      <c r="I30" s="81">
        <v>0</v>
      </c>
      <c r="J30" s="82"/>
      <c r="K30" s="82"/>
      <c r="L30" s="82"/>
    </row>
    <row r="31" spans="1:12" s="78" customFormat="1" x14ac:dyDescent="0.25">
      <c r="A31" s="79" t="s">
        <v>47</v>
      </c>
      <c r="B31" s="80">
        <v>44999</v>
      </c>
      <c r="C31" s="76" t="s">
        <v>66</v>
      </c>
      <c r="D31" s="89">
        <v>7.7</v>
      </c>
      <c r="E31" s="92">
        <v>0.12</v>
      </c>
      <c r="F31" s="81">
        <v>2.5</v>
      </c>
      <c r="G31" s="81">
        <v>0</v>
      </c>
      <c r="H31" s="81">
        <v>0</v>
      </c>
      <c r="I31" s="81">
        <v>0</v>
      </c>
      <c r="J31" s="82"/>
      <c r="K31" s="82"/>
      <c r="L31" s="82"/>
    </row>
    <row r="32" spans="1:12" s="78" customFormat="1" x14ac:dyDescent="0.25">
      <c r="A32" s="79" t="s">
        <v>48</v>
      </c>
      <c r="B32" s="80">
        <v>44992</v>
      </c>
      <c r="C32" s="76" t="s">
        <v>66</v>
      </c>
      <c r="D32" s="89">
        <v>7.3</v>
      </c>
      <c r="E32" s="92">
        <v>0.11</v>
      </c>
      <c r="F32" s="81">
        <v>2.5</v>
      </c>
      <c r="G32" s="81">
        <v>0</v>
      </c>
      <c r="H32" s="81">
        <v>0</v>
      </c>
      <c r="I32" s="81">
        <v>0</v>
      </c>
      <c r="J32" s="82"/>
      <c r="K32" s="82"/>
      <c r="L32" s="82"/>
    </row>
    <row r="33" spans="1:12" s="78" customFormat="1" x14ac:dyDescent="0.25">
      <c r="A33" s="79"/>
      <c r="B33" s="80">
        <v>45006</v>
      </c>
      <c r="C33" s="76" t="s">
        <v>66</v>
      </c>
      <c r="D33" s="89">
        <v>7.5</v>
      </c>
      <c r="E33" s="92">
        <v>0.05</v>
      </c>
      <c r="F33" s="81">
        <v>2.5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 x14ac:dyDescent="0.25">
      <c r="A34" s="79" t="s">
        <v>49</v>
      </c>
      <c r="B34" s="80">
        <v>45013</v>
      </c>
      <c r="C34" s="76" t="s">
        <v>66</v>
      </c>
      <c r="D34" s="89">
        <v>8.6</v>
      </c>
      <c r="E34" s="92">
        <v>0.13</v>
      </c>
      <c r="F34" s="81">
        <v>2.5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25">
      <c r="A35" s="79" t="s">
        <v>50</v>
      </c>
      <c r="B35" s="80">
        <v>44992</v>
      </c>
      <c r="C35" s="76" t="s">
        <v>66</v>
      </c>
      <c r="D35" s="89">
        <v>7.2</v>
      </c>
      <c r="E35" s="92">
        <v>0.05</v>
      </c>
      <c r="F35" s="81">
        <v>2.5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25">
      <c r="A36" s="79"/>
      <c r="B36" s="80">
        <v>44999</v>
      </c>
      <c r="C36" s="76" t="s">
        <v>66</v>
      </c>
      <c r="D36" s="89">
        <v>7.3</v>
      </c>
      <c r="E36" s="92">
        <v>0.1</v>
      </c>
      <c r="F36" s="81">
        <v>2.5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25">
      <c r="A37" s="83"/>
      <c r="B37" s="80">
        <v>45006</v>
      </c>
      <c r="C37" s="76" t="s">
        <v>66</v>
      </c>
      <c r="D37" s="89">
        <v>7.2</v>
      </c>
      <c r="E37" s="92">
        <v>0.12</v>
      </c>
      <c r="F37" s="81">
        <v>2.5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25">
      <c r="A38" s="83"/>
      <c r="B38" s="80">
        <v>45013</v>
      </c>
      <c r="C38" s="76" t="s">
        <v>66</v>
      </c>
      <c r="D38" s="89">
        <v>7.2</v>
      </c>
      <c r="E38" s="92">
        <v>0.12</v>
      </c>
      <c r="F38" s="81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25">
      <c r="A39" s="83" t="s">
        <v>51</v>
      </c>
      <c r="B39" s="80">
        <v>44992</v>
      </c>
      <c r="C39" s="76" t="s">
        <v>66</v>
      </c>
      <c r="D39" s="89">
        <v>7.3</v>
      </c>
      <c r="E39" s="92">
        <v>0.05</v>
      </c>
      <c r="F39" s="81">
        <v>2.5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25">
      <c r="A40" s="83" t="s">
        <v>52</v>
      </c>
      <c r="B40" s="80">
        <v>45013</v>
      </c>
      <c r="C40" s="76" t="s">
        <v>66</v>
      </c>
      <c r="D40" s="89">
        <v>7.4</v>
      </c>
      <c r="E40" s="92">
        <v>0.12</v>
      </c>
      <c r="F40" s="81">
        <v>2.5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84" customFormat="1" x14ac:dyDescent="0.25">
      <c r="A41" s="87" t="s">
        <v>65</v>
      </c>
      <c r="B41" s="80">
        <v>45013</v>
      </c>
      <c r="C41" s="76" t="s">
        <v>66</v>
      </c>
      <c r="D41" s="90">
        <v>9.6999999999999993</v>
      </c>
      <c r="E41" s="93">
        <v>0.31</v>
      </c>
      <c r="F41" s="86">
        <v>2.5</v>
      </c>
      <c r="G41" s="86">
        <v>0</v>
      </c>
      <c r="H41" s="86">
        <v>0</v>
      </c>
      <c r="I41" s="86">
        <v>0</v>
      </c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A26" sqref="A26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37</v>
      </c>
      <c r="B1" s="65"/>
      <c r="C1" s="65"/>
      <c r="D1" s="65"/>
      <c r="E1" s="67" t="str">
        <f>'Os vba'!E1</f>
        <v>Mars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COUNT(F19:F52)</f>
        <v>4</v>
      </c>
      <c r="E11" s="8">
        <f>AVERAGE(F19:F52)</f>
        <v>18.5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0.26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3" t="s">
        <v>29</v>
      </c>
      <c r="C13" s="11" t="s">
        <v>26</v>
      </c>
      <c r="D13" s="7">
        <f>COUNT(D19:D52)</f>
        <v>4</v>
      </c>
      <c r="E13" s="13">
        <f>AVERAGE(D19:D52)</f>
        <v>7.1750000000000007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8" customFormat="1" x14ac:dyDescent="0.25">
      <c r="A19" s="83" t="s">
        <v>53</v>
      </c>
      <c r="B19" s="80">
        <v>44992</v>
      </c>
      <c r="C19" s="76" t="s">
        <v>67</v>
      </c>
      <c r="D19" s="89">
        <v>7.3</v>
      </c>
      <c r="E19" s="92">
        <v>0.25</v>
      </c>
      <c r="F19" s="81">
        <v>19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78" customFormat="1" x14ac:dyDescent="0.25">
      <c r="A20" s="83"/>
      <c r="B20" s="80">
        <v>44999</v>
      </c>
      <c r="C20" s="76" t="s">
        <v>67</v>
      </c>
      <c r="D20" s="89">
        <v>7.2</v>
      </c>
      <c r="E20" s="92">
        <v>0.23</v>
      </c>
      <c r="F20" s="81">
        <v>18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s="84" customFormat="1" x14ac:dyDescent="0.25">
      <c r="A21" s="83"/>
      <c r="B21" s="80">
        <v>45006</v>
      </c>
      <c r="C21" s="76" t="s">
        <v>67</v>
      </c>
      <c r="D21" s="89">
        <v>7.1</v>
      </c>
      <c r="E21" s="92">
        <v>0.33</v>
      </c>
      <c r="F21" s="81">
        <v>19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84" customFormat="1" x14ac:dyDescent="0.25">
      <c r="A22" s="83"/>
      <c r="B22" s="80">
        <v>45013</v>
      </c>
      <c r="C22" s="76" t="s">
        <v>67</v>
      </c>
      <c r="D22" s="89">
        <v>7.1</v>
      </c>
      <c r="E22" s="92">
        <v>0.23</v>
      </c>
      <c r="F22" s="81">
        <v>18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25" sqref="A25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35</v>
      </c>
      <c r="B1" s="65"/>
      <c r="C1" s="65"/>
      <c r="D1" s="65"/>
      <c r="E1" s="67" t="str">
        <f>'Os vba'!E1</f>
        <v>Mars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COUNT(F19:F51)</f>
        <v>3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9.6666666666666665E-2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3" t="s">
        <v>29</v>
      </c>
      <c r="C13" s="11" t="s">
        <v>26</v>
      </c>
      <c r="D13" s="7">
        <f>COUNT(D19:D51)</f>
        <v>3</v>
      </c>
      <c r="E13" s="13">
        <f>AVERAGE(D19:D51)</f>
        <v>7.1333333333333329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4" customFormat="1" x14ac:dyDescent="0.25">
      <c r="A19" s="83" t="s">
        <v>54</v>
      </c>
      <c r="B19" s="80">
        <v>45006</v>
      </c>
      <c r="C19" s="76" t="s">
        <v>68</v>
      </c>
      <c r="D19" s="89">
        <v>7.1</v>
      </c>
      <c r="E19" s="92">
        <v>0.12</v>
      </c>
      <c r="F19" s="81">
        <v>2.5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84" customFormat="1" x14ac:dyDescent="0.25">
      <c r="A20" s="83" t="s">
        <v>55</v>
      </c>
      <c r="B20" s="80">
        <v>44992</v>
      </c>
      <c r="C20" s="76" t="s">
        <v>68</v>
      </c>
      <c r="D20" s="89">
        <v>7.2</v>
      </c>
      <c r="E20" s="92">
        <v>0.05</v>
      </c>
      <c r="F20" s="81">
        <v>2.5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s="84" customFormat="1" x14ac:dyDescent="0.25">
      <c r="A21" s="83" t="s">
        <v>56</v>
      </c>
      <c r="B21" s="80">
        <v>45006</v>
      </c>
      <c r="C21" s="76" t="s">
        <v>68</v>
      </c>
      <c r="D21" s="89">
        <v>7.1</v>
      </c>
      <c r="E21" s="92">
        <v>0.12</v>
      </c>
      <c r="F21" s="81">
        <v>2.5</v>
      </c>
      <c r="G21" s="81">
        <v>0</v>
      </c>
      <c r="H21" s="81">
        <v>0</v>
      </c>
      <c r="I21" s="81">
        <v>0</v>
      </c>
      <c r="J21" s="82"/>
      <c r="K21" s="82"/>
      <c r="L21" s="82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3"/>
  <sheetViews>
    <sheetView zoomScaleNormal="100" workbookViewId="0">
      <selection activeCell="B31" sqref="B3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34</v>
      </c>
      <c r="B1" s="65"/>
      <c r="C1" s="65"/>
      <c r="D1" s="65"/>
      <c r="E1" s="67" t="str">
        <f>'Os vba'!E1</f>
        <v>Mars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COUNT(H19:H54)</f>
        <v>5</v>
      </c>
      <c r="E6" s="6">
        <f>COUNTIF(H19:H54,"=0")</f>
        <v>5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COUNT(I19:I54)</f>
        <v>5</v>
      </c>
      <c r="E7" s="6">
        <f>COUNTIF(I19:I54,"=0")</f>
        <v>5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COUNT(G19:G54)</f>
        <v>5</v>
      </c>
      <c r="E8" s="7">
        <f>COUNTIF(G19:G54,"=0")</f>
        <v>5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COUNT(F19:F54)</f>
        <v>5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5</v>
      </c>
      <c r="E12" s="8">
        <f>AVERAGE(E19:E54)</f>
        <v>6.7999999999999991E-2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3" t="s">
        <v>29</v>
      </c>
      <c r="C13" s="11" t="s">
        <v>26</v>
      </c>
      <c r="D13" s="7">
        <f>COUNT(D19:D54)</f>
        <v>5</v>
      </c>
      <c r="E13" s="13">
        <f>AVERAGE(D19:D54)</f>
        <v>8.379999999999999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4" customFormat="1" x14ac:dyDescent="0.25">
      <c r="A19" s="83" t="s">
        <v>57</v>
      </c>
      <c r="B19" s="80">
        <v>45006</v>
      </c>
      <c r="C19" s="51" t="s">
        <v>69</v>
      </c>
      <c r="D19" s="89">
        <v>9.1</v>
      </c>
      <c r="E19" s="92">
        <v>0.14000000000000001</v>
      </c>
      <c r="F19" s="85">
        <v>2.5</v>
      </c>
      <c r="G19" s="85">
        <v>0</v>
      </c>
      <c r="H19" s="85">
        <v>0</v>
      </c>
      <c r="I19" s="85">
        <v>0</v>
      </c>
      <c r="J19" s="82"/>
      <c r="K19" s="82"/>
      <c r="L19" s="82"/>
    </row>
    <row r="20" spans="1:12" s="84" customFormat="1" x14ac:dyDescent="0.25">
      <c r="A20" s="83" t="s">
        <v>58</v>
      </c>
      <c r="B20" s="80">
        <v>45006</v>
      </c>
      <c r="C20" s="51" t="s">
        <v>69</v>
      </c>
      <c r="D20" s="89">
        <v>8.1</v>
      </c>
      <c r="E20" s="92">
        <v>0.05</v>
      </c>
      <c r="F20" s="85">
        <v>2.5</v>
      </c>
      <c r="G20" s="85">
        <v>0</v>
      </c>
      <c r="H20" s="85">
        <v>0</v>
      </c>
      <c r="I20" s="85">
        <v>0</v>
      </c>
      <c r="J20" s="82"/>
      <c r="K20" s="82"/>
      <c r="L20" s="82"/>
    </row>
    <row r="21" spans="1:12" s="84" customFormat="1" x14ac:dyDescent="0.25">
      <c r="A21" s="83" t="s">
        <v>59</v>
      </c>
      <c r="B21" s="80">
        <v>44999</v>
      </c>
      <c r="C21" s="51" t="s">
        <v>69</v>
      </c>
      <c r="D21" s="90">
        <v>8.6</v>
      </c>
      <c r="E21" s="93">
        <v>0.05</v>
      </c>
      <c r="F21" s="86">
        <v>2.5</v>
      </c>
      <c r="G21" s="86">
        <v>0</v>
      </c>
      <c r="H21" s="86">
        <v>0</v>
      </c>
      <c r="I21" s="86">
        <v>0</v>
      </c>
    </row>
    <row r="22" spans="1:12" s="84" customFormat="1" x14ac:dyDescent="0.25">
      <c r="A22" s="87" t="s">
        <v>60</v>
      </c>
      <c r="B22" s="80">
        <v>44992</v>
      </c>
      <c r="C22" s="51" t="s">
        <v>69</v>
      </c>
      <c r="D22" s="90">
        <v>7.7</v>
      </c>
      <c r="E22" s="93">
        <v>0.05</v>
      </c>
      <c r="F22" s="86">
        <v>2.5</v>
      </c>
      <c r="G22" s="86">
        <v>0</v>
      </c>
      <c r="H22" s="86">
        <v>0</v>
      </c>
      <c r="I22" s="86">
        <v>0</v>
      </c>
    </row>
    <row r="23" spans="1:12" s="84" customFormat="1" x14ac:dyDescent="0.25">
      <c r="A23" s="87" t="s">
        <v>61</v>
      </c>
      <c r="B23" s="80">
        <v>45006</v>
      </c>
      <c r="C23" s="51" t="s">
        <v>69</v>
      </c>
      <c r="D23" s="90">
        <v>8.4</v>
      </c>
      <c r="E23" s="93">
        <v>0.05</v>
      </c>
      <c r="F23" s="86">
        <v>2.5</v>
      </c>
      <c r="G23" s="86">
        <v>0</v>
      </c>
      <c r="H23" s="86">
        <v>0</v>
      </c>
      <c r="I23" s="86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Normal="100" workbookViewId="0">
      <selection activeCell="A23" sqref="A23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 x14ac:dyDescent="0.35">
      <c r="A1" s="64" t="s">
        <v>36</v>
      </c>
      <c r="B1" s="65"/>
      <c r="C1" s="65"/>
      <c r="D1" s="65"/>
      <c r="E1" s="67" t="str">
        <f>'Os vba'!E1</f>
        <v>Mars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2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5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5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6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8.4999999999999992E-2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3" t="s">
        <v>29</v>
      </c>
      <c r="C13" s="11" t="s">
        <v>26</v>
      </c>
      <c r="D13" s="7">
        <f>COUNT(D19:D85)</f>
        <v>2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2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4" customFormat="1" x14ac:dyDescent="0.25">
      <c r="A19" s="87" t="s">
        <v>62</v>
      </c>
      <c r="B19" s="80">
        <v>45006</v>
      </c>
      <c r="C19" s="51" t="s">
        <v>70</v>
      </c>
      <c r="D19" s="90">
        <v>8</v>
      </c>
      <c r="E19" s="93">
        <v>0.12</v>
      </c>
      <c r="F19" s="86">
        <v>2.5</v>
      </c>
      <c r="G19" s="86">
        <v>0</v>
      </c>
      <c r="H19" s="86">
        <v>0</v>
      </c>
      <c r="I19" s="86">
        <v>0</v>
      </c>
    </row>
    <row r="20" spans="1:12" s="84" customFormat="1" x14ac:dyDescent="0.25">
      <c r="A20" s="87" t="s">
        <v>63</v>
      </c>
      <c r="B20" s="80">
        <v>44992</v>
      </c>
      <c r="C20" s="51" t="s">
        <v>70</v>
      </c>
      <c r="D20" s="90">
        <v>8</v>
      </c>
      <c r="E20" s="93">
        <v>0.05</v>
      </c>
      <c r="F20" s="86">
        <v>2.5</v>
      </c>
      <c r="G20" s="86">
        <v>0</v>
      </c>
      <c r="H20" s="86">
        <v>0</v>
      </c>
      <c r="I20" s="86">
        <v>0</v>
      </c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2023-04-14T06:39:15Z</dcterms:modified>
</cp:coreProperties>
</file>