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6/Månedsrapporter/"/>
    </mc:Choice>
  </mc:AlternateContent>
  <xr:revisionPtr revIDLastSave="33" documentId="8_{CB4D8035-954E-44CA-B388-FDA44A406AA8}" xr6:coauthVersionLast="47" xr6:coauthVersionMax="47" xr10:uidLastSave="{AE349BB3-FA4E-43E6-BEA5-734440C38096}"/>
  <bookViews>
    <workbookView xWindow="-96" yWindow="0" windowWidth="30912" windowHeight="16656" xr2:uid="{00000000-000D-0000-FFFF-FFFF00000000}"/>
  </bookViews>
  <sheets>
    <sheet name="Alle" sheetId="2" r:id="rId1"/>
    <sheet name="Os vba" sheetId="3" r:id="rId2"/>
    <sheet name="Helland vba" sheetId="6" r:id="rId3"/>
    <sheet name="Skjelbreid vba" sheetId="8" r:id="rId4"/>
    <sheet name="Holmefjord vba" sheetId="7" r:id="rId5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2" i="3"/>
  <c r="D12" i="3"/>
  <c r="E11" i="3"/>
  <c r="D11" i="3"/>
  <c r="E10" i="3"/>
  <c r="D10" i="3"/>
  <c r="E7" i="3"/>
  <c r="D7" i="3"/>
  <c r="E6" i="3"/>
  <c r="D6" i="3"/>
  <c r="E5" i="3"/>
  <c r="D5" i="3"/>
</calcChain>
</file>

<file path=xl/sharedStrings.xml><?xml version="1.0" encoding="utf-8"?>
<sst xmlns="http://schemas.openxmlformats.org/spreadsheetml/2006/main" count="333" uniqueCount="65">
  <si>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</si>
  <si>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</si>
  <si>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</si>
  <si>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</si>
  <si>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</si>
  <si>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</si>
  <si>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</si>
  <si>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</si>
  <si>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</si>
  <si>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</si>
  <si>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</si>
  <si>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</si>
  <si>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</si>
  <si>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</si>
  <si>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</si>
  <si>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</si>
  <si>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</si>
  <si>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</si>
  <si>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</si>
  <si>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</si>
  <si>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</si>
  <si>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</si>
  <si>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</si>
  <si>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</si>
  <si>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</si>
  <si>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</si>
  <si>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</si>
  <si>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</si>
  <si>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</si>
  <si>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</si>
  <si>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</si>
  <si>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</si>
  <si>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</si>
  <si>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</si>
  <si>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</si>
  <si>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</si>
  <si>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</si>
  <si>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</si>
  <si>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</si>
  <si>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</si>
  <si>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</si>
  <si>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</si>
  <si>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</si>
  <si>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</si>
  <si>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</si>
  <si>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</si>
  <si>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</si>
  <si>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</si>
  <si>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</si>
  <si>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</si>
  <si>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Nordstrøno pst</t>
  </si>
  <si>
    <t>Tømmernes bro</t>
  </si>
  <si>
    <t>Hegglandsdalen endeledning</t>
  </si>
  <si>
    <t>Lysekloster barnehage</t>
  </si>
  <si>
    <t>Fusa Mekaniske</t>
  </si>
  <si>
    <t>Torsneset</t>
  </si>
  <si>
    <t>Hovdalia pst</t>
  </si>
  <si>
    <t>Hovden bas</t>
  </si>
  <si>
    <t>Holmefjord barneskole</t>
  </si>
  <si>
    <r>
      <t xml:space="preserve">Merknad: </t>
    </r>
    <r>
      <rPr>
        <sz val="12"/>
        <rFont val="Calibri"/>
        <family val="2"/>
        <scheme val="minor"/>
      </rPr>
      <t>3 Intestinale enterokokker Os Helsestasjon. Kokevarsel sendt og doble omprøver tatt 14.08 og 15.08. Ingen funn på omprøvene, og kokevarselet ble opphevet mandag 17.08.</t>
    </r>
  </si>
  <si>
    <t>Os VBA</t>
  </si>
  <si>
    <t>Helland VBA</t>
  </si>
  <si>
    <t>Skjelbreid VBA</t>
  </si>
  <si>
    <t>Holmefjord VBA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</si>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</sst>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abSelected="1" zoomScale="90" zoomScaleNormal="90" workbookViewId="0">
      <selection activeCell="L21" sqref="L2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64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COUNT(H21:H68)</f>
        <v>35</v>
      </c>
      <c r="E7" s="5">
        <f>COUNTIF(H21:H68,"=0")</f>
        <v>35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COUNT(I21:I68)</f>
        <v>35</v>
      </c>
      <c r="E8" s="5">
        <f>COUNTIF(I21:I68,"=0")</f>
        <v>34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COUNT(G21:G68)</f>
        <v>35</v>
      </c>
      <c r="E9" s="6">
        <f>COUNTIF(G21:G68,"=0")</f>
        <v>35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COUNT(F21:F68)</f>
        <v>35</v>
      </c>
      <c r="E12" s="7">
        <f>AVERAGE(F21:F68)</f>
        <v>5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COUNT(E21:E68)</f>
        <v>35</v>
      </c>
      <c r="E13" s="7">
        <f>AVERAGE(E21:E68)</f>
        <v>0.1491428571428571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COUNT(D21:D68)</f>
        <v>35</v>
      </c>
      <c r="E14" s="11">
        <f>AVERAGE(D21:D68)</f>
        <v>7.7857142857142874</v>
      </c>
      <c r="F14" s="3"/>
      <c r="G14" s="3"/>
    </row>
    <row r="15" spans="1:10" ht="21" customHeight="1" x14ac:dyDescent="0.3">
      <c r="A15" s="23" t="s">
        <v>59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21</v>
      </c>
      <c r="B19" s="39" t="s">
        <v>22</v>
      </c>
      <c r="C19" s="38" t="s">
        <v>23</v>
      </c>
      <c r="D19" s="39" t="s">
        <v>24</v>
      </c>
      <c r="E19" s="39" t="s">
        <v>25</v>
      </c>
      <c r="F19" s="39" t="s">
        <v>26</v>
      </c>
      <c r="G19" s="39" t="s">
        <v>27</v>
      </c>
      <c r="H19" s="39" t="s">
        <v>28</v>
      </c>
      <c r="I19" s="39" t="s">
        <v>29</v>
      </c>
    </row>
    <row r="20" spans="1:9" x14ac:dyDescent="0.3">
      <c r="A20" s="40"/>
      <c r="B20" s="41"/>
      <c r="C20" s="42"/>
      <c r="D20" s="42" t="s">
        <v>30</v>
      </c>
      <c r="E20" s="42" t="s">
        <v>31</v>
      </c>
      <c r="F20" s="42" t="s">
        <v>32</v>
      </c>
      <c r="G20" s="42" t="s">
        <v>33</v>
      </c>
      <c r="H20" s="42" t="s">
        <v>33</v>
      </c>
      <c r="I20" s="42" t="s">
        <v>33</v>
      </c>
    </row>
    <row r="21" spans="1:9" s="56" customFormat="1" x14ac:dyDescent="0.3">
      <c r="A21" s="53" t="s">
        <v>39</v>
      </c>
      <c r="B21" s="54">
        <v>46238</v>
      </c>
      <c r="C21" s="55" t="s">
        <v>60</v>
      </c>
      <c r="D21" s="61">
        <v>7.1</v>
      </c>
      <c r="E21" s="60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46245</v>
      </c>
      <c r="C22" s="55" t="s">
        <v>60</v>
      </c>
      <c r="D22" s="61">
        <v>7</v>
      </c>
      <c r="E22" s="60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46252</v>
      </c>
      <c r="C23" s="55" t="s">
        <v>60</v>
      </c>
      <c r="D23" s="61">
        <v>7.4</v>
      </c>
      <c r="E23" s="60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46259</v>
      </c>
      <c r="C24" s="55" t="s">
        <v>60</v>
      </c>
      <c r="D24" s="61">
        <v>7.2</v>
      </c>
      <c r="E24" s="60">
        <v>0.1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40</v>
      </c>
      <c r="B25" s="54">
        <v>46245</v>
      </c>
      <c r="C25" s="55" t="s">
        <v>60</v>
      </c>
      <c r="D25" s="61">
        <v>7.1</v>
      </c>
      <c r="E25" s="60">
        <v>0.12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46259</v>
      </c>
      <c r="C26" s="55" t="s">
        <v>60</v>
      </c>
      <c r="D26" s="61">
        <v>7.1</v>
      </c>
      <c r="E26" s="60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41</v>
      </c>
      <c r="B27" s="54">
        <v>46238</v>
      </c>
      <c r="C27" s="55" t="s">
        <v>60</v>
      </c>
      <c r="D27" s="61">
        <v>7.2</v>
      </c>
      <c r="E27" s="60">
        <v>0.11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46245</v>
      </c>
      <c r="C28" s="55" t="s">
        <v>60</v>
      </c>
      <c r="D28" s="61">
        <v>7.4</v>
      </c>
      <c r="E28" s="60">
        <v>0.1</v>
      </c>
      <c r="F28" s="55">
        <v>5</v>
      </c>
      <c r="G28" s="55">
        <v>0</v>
      </c>
      <c r="H28" s="55">
        <v>0</v>
      </c>
      <c r="I28" s="62">
        <v>3</v>
      </c>
    </row>
    <row r="29" spans="1:9" s="56" customFormat="1" x14ac:dyDescent="0.3">
      <c r="A29" s="53"/>
      <c r="B29" s="54">
        <v>46252</v>
      </c>
      <c r="C29" s="55" t="s">
        <v>60</v>
      </c>
      <c r="D29" s="61">
        <v>8.3000000000000007</v>
      </c>
      <c r="E29" s="60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46259</v>
      </c>
      <c r="C30" s="55" t="s">
        <v>60</v>
      </c>
      <c r="D30" s="61">
        <v>7.3</v>
      </c>
      <c r="E30" s="60">
        <v>0.11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42</v>
      </c>
      <c r="B31" s="54">
        <v>46238</v>
      </c>
      <c r="C31" s="55" t="s">
        <v>60</v>
      </c>
      <c r="D31" s="61">
        <v>7.5</v>
      </c>
      <c r="E31" s="60">
        <v>0.1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46252</v>
      </c>
      <c r="C32" s="55" t="s">
        <v>60</v>
      </c>
      <c r="D32" s="61">
        <v>8.3000000000000007</v>
      </c>
      <c r="E32" s="60">
        <v>0.1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43</v>
      </c>
      <c r="B33" s="54">
        <v>46238</v>
      </c>
      <c r="C33" s="55" t="s">
        <v>60</v>
      </c>
      <c r="D33" s="61">
        <v>7.4</v>
      </c>
      <c r="E33" s="60">
        <v>0.11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44</v>
      </c>
      <c r="B34" s="54">
        <v>46238</v>
      </c>
      <c r="C34" s="55" t="s">
        <v>60</v>
      </c>
      <c r="D34" s="61">
        <v>7.2</v>
      </c>
      <c r="E34" s="60">
        <v>0.13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45</v>
      </c>
      <c r="B35" s="54">
        <v>46238</v>
      </c>
      <c r="C35" s="55" t="s">
        <v>60</v>
      </c>
      <c r="D35" s="61">
        <v>7.4</v>
      </c>
      <c r="E35" s="60">
        <v>0.11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46</v>
      </c>
      <c r="B36" s="54">
        <v>46245</v>
      </c>
      <c r="C36" s="55" t="s">
        <v>60</v>
      </c>
      <c r="D36" s="61">
        <v>7.3</v>
      </c>
      <c r="E36" s="60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46259</v>
      </c>
      <c r="C37" s="55" t="s">
        <v>60</v>
      </c>
      <c r="D37" s="61">
        <v>7.5</v>
      </c>
      <c r="E37" s="60">
        <v>0.11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47</v>
      </c>
      <c r="B38" s="54">
        <v>46252</v>
      </c>
      <c r="C38" s="55" t="s">
        <v>60</v>
      </c>
      <c r="D38" s="61">
        <v>9.3000000000000007</v>
      </c>
      <c r="E38" s="60">
        <v>0.77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48</v>
      </c>
      <c r="B39" s="54">
        <v>46238</v>
      </c>
      <c r="C39" s="55" t="s">
        <v>60</v>
      </c>
      <c r="D39" s="61">
        <v>7.3</v>
      </c>
      <c r="E39" s="60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46245</v>
      </c>
      <c r="C40" s="55" t="s">
        <v>60</v>
      </c>
      <c r="D40" s="61">
        <v>7.3</v>
      </c>
      <c r="E40" s="60">
        <v>0.1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46252</v>
      </c>
      <c r="C41" s="55" t="s">
        <v>60</v>
      </c>
      <c r="D41" s="61">
        <v>7.5</v>
      </c>
      <c r="E41" s="60">
        <v>0.1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46259</v>
      </c>
      <c r="C42" s="55" t="s">
        <v>60</v>
      </c>
      <c r="D42" s="61">
        <v>7.4</v>
      </c>
      <c r="E42" s="60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49</v>
      </c>
      <c r="B43" s="54">
        <v>46238</v>
      </c>
      <c r="C43" s="55" t="s">
        <v>60</v>
      </c>
      <c r="D43" s="61">
        <v>7.2</v>
      </c>
      <c r="E43" s="60">
        <v>0.17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50</v>
      </c>
      <c r="B44" s="54">
        <v>46238</v>
      </c>
      <c r="C44" s="55" t="s">
        <v>60</v>
      </c>
      <c r="D44" s="61">
        <v>8.5</v>
      </c>
      <c r="E44" s="60">
        <v>0.12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51</v>
      </c>
      <c r="B45" s="54">
        <v>46259</v>
      </c>
      <c r="C45" s="55" t="s">
        <v>60</v>
      </c>
      <c r="D45" s="61">
        <v>7.4</v>
      </c>
      <c r="E45" s="60">
        <v>0.26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52</v>
      </c>
      <c r="B46" s="54">
        <v>46259</v>
      </c>
      <c r="C46" s="55" t="s">
        <v>60</v>
      </c>
      <c r="D46" s="61">
        <v>8.9</v>
      </c>
      <c r="E46" s="60">
        <v>0.77</v>
      </c>
      <c r="F46" s="55">
        <v>5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 t="s">
        <v>53</v>
      </c>
      <c r="B47" s="54">
        <v>46238</v>
      </c>
      <c r="C47" s="55" t="s">
        <v>60</v>
      </c>
      <c r="D47" s="61">
        <v>9.1</v>
      </c>
      <c r="E47" s="60">
        <v>0.1</v>
      </c>
      <c r="F47" s="55">
        <v>5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46245</v>
      </c>
      <c r="C48" s="55" t="s">
        <v>60</v>
      </c>
      <c r="D48" s="61">
        <v>9.1999999999999993</v>
      </c>
      <c r="E48" s="60">
        <v>0.11</v>
      </c>
      <c r="F48" s="55">
        <v>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46252</v>
      </c>
      <c r="C49" s="55" t="s">
        <v>60</v>
      </c>
      <c r="D49" s="61">
        <v>9.4</v>
      </c>
      <c r="E49" s="60">
        <v>0.1</v>
      </c>
      <c r="F49" s="55">
        <v>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/>
      <c r="B50" s="54">
        <v>46259</v>
      </c>
      <c r="C50" s="55" t="s">
        <v>60</v>
      </c>
      <c r="D50" s="61">
        <v>9.3000000000000007</v>
      </c>
      <c r="E50" s="60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54</v>
      </c>
      <c r="B51" s="54">
        <v>46252</v>
      </c>
      <c r="C51" s="55" t="s">
        <v>61</v>
      </c>
      <c r="D51" s="61">
        <v>7.4</v>
      </c>
      <c r="E51" s="60">
        <v>0.12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55</v>
      </c>
      <c r="B52" s="54">
        <v>46238</v>
      </c>
      <c r="C52" s="55" t="s">
        <v>61</v>
      </c>
      <c r="D52" s="61">
        <v>7.3</v>
      </c>
      <c r="E52" s="60">
        <v>0.1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56</v>
      </c>
      <c r="B53" s="54">
        <v>46252</v>
      </c>
      <c r="C53" s="55" t="s">
        <v>62</v>
      </c>
      <c r="D53" s="61">
        <v>8</v>
      </c>
      <c r="E53" s="60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 t="s">
        <v>57</v>
      </c>
      <c r="B54" s="54">
        <v>46238</v>
      </c>
      <c r="C54" s="55" t="s">
        <v>62</v>
      </c>
      <c r="D54" s="61">
        <v>8.3000000000000007</v>
      </c>
      <c r="E54" s="60">
        <v>0.1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 t="s">
        <v>58</v>
      </c>
      <c r="B55" s="54">
        <v>46238</v>
      </c>
      <c r="C55" s="55" t="s">
        <v>63</v>
      </c>
      <c r="D55" s="61">
        <v>8</v>
      </c>
      <c r="E55" s="60">
        <v>0.1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/>
    </row>
    <row r="57" spans="1:9" s="56" customFormat="1" x14ac:dyDescent="0.3">
      <c r="A57" s="57"/>
    </row>
    <row r="58" spans="1:9" s="56" customFormat="1" x14ac:dyDescent="0.3"/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topLeftCell="A8" zoomScale="85" zoomScaleNormal="85" workbookViewId="0">
      <selection activeCell="B47" sqref="B18:B47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34</v>
      </c>
      <c r="B1" s="45"/>
      <c r="C1" s="45"/>
      <c r="D1" s="45"/>
      <c r="E1" s="59" t="s">
        <v>64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30</v>
      </c>
      <c r="E5" s="5">
        <f>COUNTIF(H18:H74,"=0")</f>
        <v>30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30</v>
      </c>
      <c r="E6" s="5">
        <f>COUNTIF(I18:I74,"=0")</f>
        <v>29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30</v>
      </c>
      <c r="E7" s="6">
        <f>COUNTIF(G18:G74,"=0")</f>
        <v>30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30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30</v>
      </c>
      <c r="E11" s="7">
        <f>AVERAGE(E18:E74)</f>
        <v>0.15666666666666668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30</v>
      </c>
      <c r="E12" s="11">
        <f>AVERAGE(D18:D74)</f>
        <v>7.7833333333333341</v>
      </c>
      <c r="F12" s="3"/>
      <c r="G12" s="3"/>
    </row>
    <row r="13" spans="1:10" ht="21" customHeight="1" x14ac:dyDescent="0.3">
      <c r="A13" s="23" t="s">
        <v>59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21</v>
      </c>
      <c r="B16" s="39" t="s">
        <v>22</v>
      </c>
      <c r="C16" s="38" t="s">
        <v>23</v>
      </c>
      <c r="D16" s="39" t="s">
        <v>24</v>
      </c>
      <c r="E16" s="39" t="s">
        <v>25</v>
      </c>
      <c r="F16" s="39" t="s">
        <v>26</v>
      </c>
      <c r="G16" s="39" t="s">
        <v>27</v>
      </c>
      <c r="H16" s="39" t="s">
        <v>28</v>
      </c>
      <c r="I16" s="39" t="s">
        <v>29</v>
      </c>
    </row>
    <row r="17" spans="1:9" x14ac:dyDescent="0.3">
      <c r="A17" s="40"/>
      <c r="B17" s="41"/>
      <c r="C17" s="42"/>
      <c r="D17" s="42" t="s">
        <v>30</v>
      </c>
      <c r="E17" s="42" t="s">
        <v>31</v>
      </c>
      <c r="F17" s="42" t="s">
        <v>32</v>
      </c>
      <c r="G17" s="42" t="s">
        <v>33</v>
      </c>
      <c r="H17" s="42" t="s">
        <v>33</v>
      </c>
      <c r="I17" s="42" t="s">
        <v>33</v>
      </c>
    </row>
    <row r="18" spans="1:9" x14ac:dyDescent="0.3">
      <c r="A18" s="53" t="s">
        <v>39</v>
      </c>
      <c r="B18" s="54">
        <v>46238</v>
      </c>
      <c r="C18" s="55" t="s">
        <v>60</v>
      </c>
      <c r="D18" s="61">
        <v>7.1</v>
      </c>
      <c r="E18" s="60">
        <v>0.1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46245</v>
      </c>
      <c r="C19" s="55" t="s">
        <v>60</v>
      </c>
      <c r="D19" s="61">
        <v>7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46252</v>
      </c>
      <c r="C20" s="55" t="s">
        <v>60</v>
      </c>
      <c r="D20" s="61">
        <v>7.4</v>
      </c>
      <c r="E20" s="60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46259</v>
      </c>
      <c r="C21" s="55" t="s">
        <v>60</v>
      </c>
      <c r="D21" s="61">
        <v>7.2</v>
      </c>
      <c r="E21" s="60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40</v>
      </c>
      <c r="B22" s="54">
        <v>46245</v>
      </c>
      <c r="C22" s="55" t="s">
        <v>60</v>
      </c>
      <c r="D22" s="61">
        <v>7.1</v>
      </c>
      <c r="E22" s="60">
        <v>0.12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46259</v>
      </c>
      <c r="C23" s="55" t="s">
        <v>60</v>
      </c>
      <c r="D23" s="61">
        <v>7.1</v>
      </c>
      <c r="E23" s="60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41</v>
      </c>
      <c r="B24" s="54">
        <v>46238</v>
      </c>
      <c r="C24" s="55" t="s">
        <v>60</v>
      </c>
      <c r="D24" s="61">
        <v>7.2</v>
      </c>
      <c r="E24" s="60">
        <v>0.11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46245</v>
      </c>
      <c r="C25" s="55" t="s">
        <v>60</v>
      </c>
      <c r="D25" s="61">
        <v>7.4</v>
      </c>
      <c r="E25" s="60">
        <v>0.1</v>
      </c>
      <c r="F25" s="55">
        <v>5</v>
      </c>
      <c r="G25" s="55">
        <v>0</v>
      </c>
      <c r="H25" s="55">
        <v>0</v>
      </c>
      <c r="I25" s="62">
        <v>3</v>
      </c>
    </row>
    <row r="26" spans="1:9" x14ac:dyDescent="0.3">
      <c r="A26" s="53"/>
      <c r="B26" s="54">
        <v>46252</v>
      </c>
      <c r="C26" s="55" t="s">
        <v>60</v>
      </c>
      <c r="D26" s="61">
        <v>8.3000000000000007</v>
      </c>
      <c r="E26" s="60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46259</v>
      </c>
      <c r="C27" s="55" t="s">
        <v>60</v>
      </c>
      <c r="D27" s="61">
        <v>7.3</v>
      </c>
      <c r="E27" s="60">
        <v>0.11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42</v>
      </c>
      <c r="B28" s="54">
        <v>46238</v>
      </c>
      <c r="C28" s="55" t="s">
        <v>60</v>
      </c>
      <c r="D28" s="61">
        <v>7.5</v>
      </c>
      <c r="E28" s="60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46252</v>
      </c>
      <c r="C29" s="55" t="s">
        <v>60</v>
      </c>
      <c r="D29" s="61">
        <v>8.3000000000000007</v>
      </c>
      <c r="E29" s="60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43</v>
      </c>
      <c r="B30" s="54">
        <v>46238</v>
      </c>
      <c r="C30" s="55" t="s">
        <v>60</v>
      </c>
      <c r="D30" s="61">
        <v>7.4</v>
      </c>
      <c r="E30" s="60">
        <v>0.11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44</v>
      </c>
      <c r="B31" s="54">
        <v>46238</v>
      </c>
      <c r="C31" s="55" t="s">
        <v>60</v>
      </c>
      <c r="D31" s="61">
        <v>7.2</v>
      </c>
      <c r="E31" s="60">
        <v>0.13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45</v>
      </c>
      <c r="B32" s="54">
        <v>46238</v>
      </c>
      <c r="C32" s="55" t="s">
        <v>60</v>
      </c>
      <c r="D32" s="61">
        <v>7.4</v>
      </c>
      <c r="E32" s="60">
        <v>0.11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46</v>
      </c>
      <c r="B33" s="54">
        <v>46245</v>
      </c>
      <c r="C33" s="55" t="s">
        <v>60</v>
      </c>
      <c r="D33" s="61">
        <v>7.3</v>
      </c>
      <c r="E33" s="60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7"/>
      <c r="B34" s="54">
        <v>46259</v>
      </c>
      <c r="C34" s="55" t="s">
        <v>60</v>
      </c>
      <c r="D34" s="61">
        <v>7.5</v>
      </c>
      <c r="E34" s="60">
        <v>0.11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47</v>
      </c>
      <c r="B35" s="54">
        <v>46252</v>
      </c>
      <c r="C35" s="55" t="s">
        <v>60</v>
      </c>
      <c r="D35" s="61">
        <v>9.3000000000000007</v>
      </c>
      <c r="E35" s="60">
        <v>0.77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48</v>
      </c>
      <c r="B36" s="54">
        <v>46238</v>
      </c>
      <c r="C36" s="55" t="s">
        <v>60</v>
      </c>
      <c r="D36" s="61">
        <v>7.3</v>
      </c>
      <c r="E36" s="60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46245</v>
      </c>
      <c r="C37" s="55" t="s">
        <v>60</v>
      </c>
      <c r="D37" s="61">
        <v>7.3</v>
      </c>
      <c r="E37" s="60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46252</v>
      </c>
      <c r="C38" s="55" t="s">
        <v>60</v>
      </c>
      <c r="D38" s="61">
        <v>7.5</v>
      </c>
      <c r="E38" s="60">
        <v>0.1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46259</v>
      </c>
      <c r="C39" s="55" t="s">
        <v>60</v>
      </c>
      <c r="D39" s="61">
        <v>7.4</v>
      </c>
      <c r="E39" s="60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49</v>
      </c>
      <c r="B40" s="54">
        <v>46238</v>
      </c>
      <c r="C40" s="55" t="s">
        <v>60</v>
      </c>
      <c r="D40" s="61">
        <v>7.2</v>
      </c>
      <c r="E40" s="60">
        <v>0.17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50</v>
      </c>
      <c r="B41" s="54">
        <v>46238</v>
      </c>
      <c r="C41" s="55" t="s">
        <v>60</v>
      </c>
      <c r="D41" s="61">
        <v>8.5</v>
      </c>
      <c r="E41" s="60">
        <v>0.12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51</v>
      </c>
      <c r="B42" s="54">
        <v>46259</v>
      </c>
      <c r="C42" s="55" t="s">
        <v>60</v>
      </c>
      <c r="D42" s="61">
        <v>7.4</v>
      </c>
      <c r="E42" s="60">
        <v>0.26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57" t="s">
        <v>52</v>
      </c>
      <c r="B43" s="54">
        <v>46259</v>
      </c>
      <c r="C43" s="55" t="s">
        <v>60</v>
      </c>
      <c r="D43" s="61">
        <v>8.9</v>
      </c>
      <c r="E43" s="60">
        <v>0.77</v>
      </c>
      <c r="F43" s="55">
        <v>5</v>
      </c>
      <c r="G43" s="55">
        <v>0</v>
      </c>
      <c r="H43" s="55">
        <v>0</v>
      </c>
      <c r="I43" s="55">
        <v>0</v>
      </c>
    </row>
    <row r="44" spans="1:9" x14ac:dyDescent="0.3">
      <c r="A44" s="57" t="s">
        <v>53</v>
      </c>
      <c r="B44" s="54">
        <v>46238</v>
      </c>
      <c r="C44" s="55" t="s">
        <v>60</v>
      </c>
      <c r="D44" s="61">
        <v>9.1</v>
      </c>
      <c r="E44" s="60">
        <v>0.1</v>
      </c>
      <c r="F44" s="55">
        <v>5</v>
      </c>
      <c r="G44" s="55">
        <v>0</v>
      </c>
      <c r="H44" s="55">
        <v>0</v>
      </c>
      <c r="I44" s="55">
        <v>0</v>
      </c>
    </row>
    <row r="45" spans="1:9" x14ac:dyDescent="0.3">
      <c r="A45" s="57"/>
      <c r="B45" s="54">
        <v>46245</v>
      </c>
      <c r="C45" s="55" t="s">
        <v>60</v>
      </c>
      <c r="D45" s="61">
        <v>9.1999999999999993</v>
      </c>
      <c r="E45" s="60">
        <v>0.11</v>
      </c>
      <c r="F45" s="55">
        <v>5</v>
      </c>
      <c r="G45" s="55">
        <v>0</v>
      </c>
      <c r="H45" s="55">
        <v>0</v>
      </c>
      <c r="I45" s="55">
        <v>0</v>
      </c>
    </row>
    <row r="46" spans="1:9" x14ac:dyDescent="0.3">
      <c r="A46" s="57"/>
      <c r="B46" s="54">
        <v>46252</v>
      </c>
      <c r="C46" s="55" t="s">
        <v>60</v>
      </c>
      <c r="D46" s="61">
        <v>9.4</v>
      </c>
      <c r="E46" s="60">
        <v>0.1</v>
      </c>
      <c r="F46" s="55">
        <v>5</v>
      </c>
      <c r="G46" s="55">
        <v>0</v>
      </c>
      <c r="H46" s="55">
        <v>0</v>
      </c>
      <c r="I46" s="55">
        <v>0</v>
      </c>
    </row>
    <row r="47" spans="1:9" x14ac:dyDescent="0.3">
      <c r="A47" s="57"/>
      <c r="B47" s="54">
        <v>46259</v>
      </c>
      <c r="C47" s="55" t="s">
        <v>60</v>
      </c>
      <c r="D47" s="61">
        <v>9.3000000000000007</v>
      </c>
      <c r="E47" s="60">
        <v>0.1</v>
      </c>
      <c r="F47" s="55">
        <v>5</v>
      </c>
      <c r="G47" s="55">
        <v>0</v>
      </c>
      <c r="H47" s="55">
        <v>0</v>
      </c>
      <c r="I47" s="5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27" sqref="A27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35</v>
      </c>
      <c r="B1" s="44"/>
      <c r="C1" s="44"/>
      <c r="D1" s="44"/>
      <c r="E1" s="46" t="str">
        <f>'Os vba'!E1</f>
        <v>August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2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2</v>
      </c>
      <c r="E12" s="7">
        <f>AVERAGE(E19:E51)</f>
        <v>0.11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2</v>
      </c>
      <c r="E13" s="11">
        <f>AVERAGE(D19:D51)</f>
        <v>7.35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54</v>
      </c>
      <c r="B19" s="54">
        <v>46252</v>
      </c>
      <c r="C19" s="55" t="s">
        <v>61</v>
      </c>
      <c r="D19" s="61">
        <v>7.4</v>
      </c>
      <c r="E19" s="60">
        <v>0.12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55</v>
      </c>
      <c r="B20" s="54">
        <v>46238</v>
      </c>
      <c r="C20" s="55" t="s">
        <v>61</v>
      </c>
      <c r="D20" s="61">
        <v>7.3</v>
      </c>
      <c r="E20" s="60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="85" zoomScaleNormal="85" workbookViewId="0">
      <selection activeCell="C39" sqref="C39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August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2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2</v>
      </c>
      <c r="E12" s="7">
        <f>AVERAGE(E19:E54)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2</v>
      </c>
      <c r="E13" s="11">
        <f>AVERAGE(D19:D54)</f>
        <v>8.15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56</v>
      </c>
      <c r="B19" s="54">
        <v>46252</v>
      </c>
      <c r="C19" s="55" t="s">
        <v>62</v>
      </c>
      <c r="D19" s="61">
        <v>8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57</v>
      </c>
      <c r="B20" s="54">
        <v>46238</v>
      </c>
      <c r="C20" s="55" t="s">
        <v>62</v>
      </c>
      <c r="D20" s="61">
        <v>8.3000000000000007</v>
      </c>
      <c r="E20" s="60">
        <v>0.1</v>
      </c>
      <c r="F20" s="55">
        <v>5</v>
      </c>
      <c r="G20" s="55">
        <v>0</v>
      </c>
      <c r="H20" s="55">
        <v>0</v>
      </c>
      <c r="I20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F34" sqref="F34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38</v>
      </c>
      <c r="B1" s="44"/>
      <c r="C1" s="44"/>
      <c r="D1" s="44"/>
      <c r="E1" s="46" t="str">
        <f>'Os vba'!E1</f>
        <v>August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58</v>
      </c>
      <c r="B19" s="54">
        <v>46238</v>
      </c>
      <c r="C19" s="55" t="s">
        <v>63</v>
      </c>
      <c r="D19" s="61">
        <v>8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a1e8db6c22b0fbe6ab5d240fd7acde6d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ce0d919c8c165dfa6578ba98f50752c5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98B535-E621-484A-8C22-B7E8BA705201}">
  <ds:schemaRefs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029414-B715-4AB9-85BE-F0773FE56F4B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Alle</vt:lpstr>
      <vt:lpstr>Os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2026-08-31T10:41:34Z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