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13_ncr:1_{886324B1-6A80-428A-A76A-1E030F597971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<sst xmlns="http://schemas.openxmlformats.org/spreadsheetml/2006/main" count="369" uniqueCount="67">
  <si>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</si>
  <si>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</si>
  <si>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</si>
  <si>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</si>
  <si>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</si>
  <si>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</si>
  <si>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</si>
  <si>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</si>
  <si>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</si>
  <si>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</si>
  <si>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</si>
  <si>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</si>
  <si>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</si>
  <si>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</si>
  <si>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</si>
  <si>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</si>
  <si>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</si>
  <si>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</si>
  <si>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</si>
  <si>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</si>
  <si>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</si>
  <si>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</si>
  <si>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</si>
  <si>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</si>
  <si>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</si>
  <si>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</si>
  <si>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</si>
  <si>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</si>
  <si>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</si>
  <si>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</si>
  <si>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</si>
  <si>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</si>
  <si>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</si>
  <si>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</si>
  <si>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</si>
  <si>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</si>
  <si>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</si>
  <si>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</si>
  <si>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</si>
  <si>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</si>
  <si>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 xml:space="preserve">Merknad: </t>
  </si>
  <si>
    <t>Akseptabel for abb. (anbefalt ≤20)</t>
  </si>
  <si>
    <t>April 2023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</si>
  <si>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</si>
  <si>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</si>
  <si>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</si>
  <si>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</si>
  <si>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</si>
  <si>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</si>
  <si>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</si>
  <si>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</si>
  <si>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</si>
  <si>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</si>
  <si>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</si>
  <si>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Fusa Mekaniske</t>
  </si>
  <si>
    <t>Stallabråtet bas</t>
  </si>
  <si>
    <t>Hovdalia pst</t>
  </si>
  <si>
    <t>Hovden bas</t>
  </si>
  <si>
    <t>Holmefjord vba, rentvann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</si>
  <si>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</si>
  <si>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</si>
  <si>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</si>
  <si>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</si>
  <si>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</si>
  <si>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</si>
  <si>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</si>
  <si>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  </t>
    </r>
    <r>
      <rPr>
        <sz val="12"/>
        <rFont val="Calibri"/>
        <family val="2"/>
        <scheme val="minor"/>
      </rPr>
      <t>1) pH over tiltaksgrense i Endelausmarka og på Hegglandsdalen endeledning. Ledningene har lavt forbruk og står konstant med litt uttapping for å avhjelpe noe.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</si>
</sst>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2"/>
  <sheetViews>
    <sheetView tabSelected="1" zoomScaleNormal="100" workbookViewId="0">
      <selection activeCell="A16" sqref="A16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3" t="s">
        <v>42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5" t="s">
        <v>29</v>
      </c>
      <c r="D7" s="6">
        <f>COUNT(H21:H72)</f>
        <v>33</v>
      </c>
      <c r="E7" s="6">
        <f>COUNTIF(H21:H72,"=0")</f>
        <v>33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5" t="s">
        <v>29</v>
      </c>
      <c r="D8" s="6">
        <f>COUNT(I21:I72)</f>
        <v>33</v>
      </c>
      <c r="E8" s="6">
        <f>COUNTIF(I21:I72,"=0")</f>
        <v>33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6" t="s">
        <v>29</v>
      </c>
      <c r="C9" s="7">
        <v>0</v>
      </c>
      <c r="D9" s="7">
        <f>COUNT(G21:G72)</f>
        <v>33</v>
      </c>
      <c r="E9" s="7">
        <f>COUNTIF(G21:G72,"=0")</f>
        <v>33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41</v>
      </c>
      <c r="C12" s="6" t="s">
        <v>24</v>
      </c>
      <c r="D12" s="6">
        <f>COUNT(F21:F72)</f>
        <v>33</v>
      </c>
      <c r="E12" s="8">
        <f>AVERAGE(F21:F72)</f>
        <v>4.1363636363636367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COUNT(E21:E72)</f>
        <v>33</v>
      </c>
      <c r="E13" s="8">
        <f>AVERAGE(E21:E72)</f>
        <v>0.16454545454545455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3" t="s">
        <v>29</v>
      </c>
      <c r="C14" s="11" t="s">
        <v>26</v>
      </c>
      <c r="D14" s="7">
        <f>COUNT(D21:D72)</f>
        <v>33</v>
      </c>
      <c r="E14" s="13">
        <f>AVERAGE(D21:D72)</f>
        <v>7.6030303030303052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2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4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7" t="s">
        <v>14</v>
      </c>
      <c r="B19" s="58" t="s">
        <v>15</v>
      </c>
      <c r="C19" s="57" t="s">
        <v>16</v>
      </c>
      <c r="D19" s="58" t="s">
        <v>30</v>
      </c>
      <c r="E19" s="58" t="s">
        <v>18</v>
      </c>
      <c r="F19" s="58" t="s">
        <v>19</v>
      </c>
      <c r="G19" s="58" t="s">
        <v>20</v>
      </c>
      <c r="H19" s="58" t="s">
        <v>21</v>
      </c>
      <c r="I19" s="58" t="s">
        <v>22</v>
      </c>
      <c r="J19" s="12"/>
      <c r="K19" s="12"/>
    </row>
    <row r="20" spans="1:12" x14ac:dyDescent="0.25">
      <c r="A20" s="59"/>
      <c r="B20" s="60"/>
      <c r="C20" s="61"/>
      <c r="D20" s="62" t="s">
        <v>17</v>
      </c>
      <c r="E20" s="62" t="s">
        <v>31</v>
      </c>
      <c r="F20" s="62" t="s">
        <v>32</v>
      </c>
      <c r="G20" s="62" t="s">
        <v>33</v>
      </c>
      <c r="H20" s="62" t="s">
        <v>33</v>
      </c>
      <c r="I20" s="62" t="s">
        <v>33</v>
      </c>
      <c r="J20" s="12"/>
      <c r="K20" s="12"/>
    </row>
    <row r="21" spans="1:12" s="78" customFormat="1" x14ac:dyDescent="0.25">
      <c r="A21" s="74" t="s">
        <v>43</v>
      </c>
      <c r="B21" s="75">
        <v>45019</v>
      </c>
      <c r="C21" s="76" t="s">
        <v>61</v>
      </c>
      <c r="D21" s="89">
        <v>7.1</v>
      </c>
      <c r="E21" s="77">
        <v>0.13</v>
      </c>
      <c r="F21" s="77">
        <v>2.5</v>
      </c>
      <c r="G21" s="77">
        <v>0</v>
      </c>
      <c r="H21" s="77">
        <v>0</v>
      </c>
      <c r="I21" s="77">
        <v>0</v>
      </c>
    </row>
    <row r="22" spans="1:12" s="78" customFormat="1" x14ac:dyDescent="0.25">
      <c r="A22" s="74"/>
      <c r="B22" s="75">
        <v>45027</v>
      </c>
      <c r="C22" s="76" t="s">
        <v>61</v>
      </c>
      <c r="D22" s="89">
        <v>7.1</v>
      </c>
      <c r="E22" s="77">
        <v>0.15</v>
      </c>
      <c r="F22" s="77">
        <v>2.5</v>
      </c>
      <c r="G22" s="77">
        <v>0</v>
      </c>
      <c r="H22" s="77">
        <v>0</v>
      </c>
      <c r="I22" s="77">
        <v>0</v>
      </c>
    </row>
    <row r="23" spans="1:12" s="78" customFormat="1" x14ac:dyDescent="0.25">
      <c r="A23" s="74"/>
      <c r="B23" s="75">
        <v>45034</v>
      </c>
      <c r="C23" s="76" t="s">
        <v>61</v>
      </c>
      <c r="D23" s="89">
        <v>7.2</v>
      </c>
      <c r="E23" s="77">
        <v>0.12</v>
      </c>
      <c r="F23" s="77">
        <v>2.5</v>
      </c>
      <c r="G23" s="77">
        <v>0</v>
      </c>
      <c r="H23" s="77">
        <v>0</v>
      </c>
      <c r="I23" s="77">
        <v>0</v>
      </c>
    </row>
    <row r="24" spans="1:12" s="78" customFormat="1" x14ac:dyDescent="0.25">
      <c r="A24" s="79"/>
      <c r="B24" s="80">
        <v>45041</v>
      </c>
      <c r="C24" s="76" t="s">
        <v>61</v>
      </c>
      <c r="D24" s="90">
        <v>7.2</v>
      </c>
      <c r="E24" s="81">
        <v>0.13</v>
      </c>
      <c r="F24" s="81">
        <v>2.5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2" s="78" customFormat="1" x14ac:dyDescent="0.25">
      <c r="A25" s="79" t="s">
        <v>44</v>
      </c>
      <c r="B25" s="80">
        <v>45019</v>
      </c>
      <c r="C25" s="76" t="s">
        <v>61</v>
      </c>
      <c r="D25" s="90">
        <v>7.2</v>
      </c>
      <c r="E25" s="81">
        <v>0.16</v>
      </c>
      <c r="F25" s="81">
        <v>2.5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2" s="78" customFormat="1" x14ac:dyDescent="0.25">
      <c r="A26" s="79"/>
      <c r="B26" s="80">
        <v>45034</v>
      </c>
      <c r="C26" s="76" t="s">
        <v>61</v>
      </c>
      <c r="D26" s="90">
        <v>7.2</v>
      </c>
      <c r="E26" s="81">
        <v>0.11</v>
      </c>
      <c r="F26" s="81">
        <v>2.5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2" s="78" customFormat="1" x14ac:dyDescent="0.25">
      <c r="A27" s="79" t="s">
        <v>45</v>
      </c>
      <c r="B27" s="80">
        <v>45019</v>
      </c>
      <c r="C27" s="76" t="s">
        <v>61</v>
      </c>
      <c r="D27" s="90">
        <v>7.3</v>
      </c>
      <c r="E27" s="81">
        <v>0.12</v>
      </c>
      <c r="F27" s="81">
        <v>2.5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2" s="78" customFormat="1" x14ac:dyDescent="0.25">
      <c r="A28" s="79"/>
      <c r="B28" s="80">
        <v>45027</v>
      </c>
      <c r="C28" s="76" t="s">
        <v>61</v>
      </c>
      <c r="D28" s="90">
        <v>7.4</v>
      </c>
      <c r="E28" s="81">
        <v>0.13</v>
      </c>
      <c r="F28" s="81">
        <v>2.5</v>
      </c>
      <c r="G28" s="81">
        <v>0</v>
      </c>
      <c r="H28" s="81">
        <v>0</v>
      </c>
      <c r="I28" s="81">
        <v>0</v>
      </c>
      <c r="J28" s="82"/>
      <c r="K28" s="82"/>
      <c r="L28" s="82"/>
    </row>
    <row r="29" spans="1:12" s="78" customFormat="1" x14ac:dyDescent="0.25">
      <c r="A29" s="79"/>
      <c r="B29" s="80">
        <v>45034</v>
      </c>
      <c r="C29" s="76" t="s">
        <v>61</v>
      </c>
      <c r="D29" s="90">
        <v>7.4</v>
      </c>
      <c r="E29" s="81">
        <v>0.14000000000000001</v>
      </c>
      <c r="F29" s="81">
        <v>2.5</v>
      </c>
      <c r="G29" s="81">
        <v>0</v>
      </c>
      <c r="H29" s="81">
        <v>0</v>
      </c>
      <c r="I29" s="81">
        <v>0</v>
      </c>
      <c r="J29" s="82"/>
      <c r="K29" s="82"/>
      <c r="L29" s="82"/>
    </row>
    <row r="30" spans="1:12" s="78" customFormat="1" x14ac:dyDescent="0.25">
      <c r="A30" s="79"/>
      <c r="B30" s="80">
        <v>45041</v>
      </c>
      <c r="C30" s="76" t="s">
        <v>61</v>
      </c>
      <c r="D30" s="90">
        <v>7.4</v>
      </c>
      <c r="E30" s="81">
        <v>0.12</v>
      </c>
      <c r="F30" s="81">
        <v>2.5</v>
      </c>
      <c r="G30" s="81">
        <v>0</v>
      </c>
      <c r="H30" s="81">
        <v>0</v>
      </c>
      <c r="I30" s="81">
        <v>0</v>
      </c>
      <c r="J30" s="82"/>
      <c r="K30" s="82"/>
      <c r="L30" s="82"/>
    </row>
    <row r="31" spans="1:12" s="84" customFormat="1" x14ac:dyDescent="0.25">
      <c r="A31" s="83" t="s">
        <v>59</v>
      </c>
      <c r="B31" s="80">
        <v>45019</v>
      </c>
      <c r="C31" s="76" t="s">
        <v>61</v>
      </c>
      <c r="D31" s="91">
        <v>9.6999999999999993</v>
      </c>
      <c r="E31" s="86">
        <v>0.14000000000000001</v>
      </c>
      <c r="F31" s="86">
        <v>2.5</v>
      </c>
      <c r="G31" s="86">
        <v>0</v>
      </c>
      <c r="H31" s="86">
        <v>0</v>
      </c>
      <c r="I31" s="86">
        <v>0</v>
      </c>
    </row>
    <row r="32" spans="1:12" s="84" customFormat="1" x14ac:dyDescent="0.25">
      <c r="A32" s="83"/>
      <c r="B32" s="80">
        <v>45034</v>
      </c>
      <c r="C32" s="76" t="s">
        <v>61</v>
      </c>
      <c r="D32" s="91">
        <v>9.8000000000000007</v>
      </c>
      <c r="E32" s="86">
        <v>0.13</v>
      </c>
      <c r="F32" s="86">
        <v>2.5</v>
      </c>
      <c r="G32" s="86">
        <v>0</v>
      </c>
      <c r="H32" s="86">
        <v>0</v>
      </c>
      <c r="I32" s="86">
        <v>0</v>
      </c>
    </row>
    <row r="33" spans="1:12" s="78" customFormat="1" x14ac:dyDescent="0.25">
      <c r="A33" s="79" t="s">
        <v>46</v>
      </c>
      <c r="B33" s="80">
        <v>45027</v>
      </c>
      <c r="C33" s="76" t="s">
        <v>61</v>
      </c>
      <c r="D33" s="90">
        <v>7.4</v>
      </c>
      <c r="E33" s="81">
        <v>0.14000000000000001</v>
      </c>
      <c r="F33" s="81">
        <v>2.5</v>
      </c>
      <c r="G33" s="81">
        <v>0</v>
      </c>
      <c r="H33" s="81">
        <v>0</v>
      </c>
      <c r="I33" s="81">
        <v>0</v>
      </c>
      <c r="J33" s="82"/>
      <c r="K33" s="82"/>
      <c r="L33" s="82"/>
    </row>
    <row r="34" spans="1:12" s="78" customFormat="1" x14ac:dyDescent="0.25">
      <c r="A34" s="79" t="s">
        <v>47</v>
      </c>
      <c r="B34" s="80">
        <v>45027</v>
      </c>
      <c r="C34" s="76" t="s">
        <v>61</v>
      </c>
      <c r="D34" s="90">
        <v>7.5</v>
      </c>
      <c r="E34" s="81">
        <v>0.12</v>
      </c>
      <c r="F34" s="81">
        <v>2.5</v>
      </c>
      <c r="G34" s="81">
        <v>0</v>
      </c>
      <c r="H34" s="81">
        <v>0</v>
      </c>
      <c r="I34" s="81">
        <v>0</v>
      </c>
      <c r="J34" s="82"/>
      <c r="K34" s="82"/>
      <c r="L34" s="82"/>
    </row>
    <row r="35" spans="1:12" s="78" customFormat="1" x14ac:dyDescent="0.25">
      <c r="A35" s="79" t="s">
        <v>48</v>
      </c>
      <c r="B35" s="80">
        <v>45019</v>
      </c>
      <c r="C35" s="76" t="s">
        <v>61</v>
      </c>
      <c r="D35" s="90">
        <v>7.4</v>
      </c>
      <c r="E35" s="81">
        <v>0.11</v>
      </c>
      <c r="F35" s="81">
        <v>2.5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2" s="78" customFormat="1" x14ac:dyDescent="0.25">
      <c r="A36" s="79"/>
      <c r="B36" s="80">
        <v>45034</v>
      </c>
      <c r="C36" s="76" t="s">
        <v>61</v>
      </c>
      <c r="D36" s="90">
        <v>7.4</v>
      </c>
      <c r="E36" s="81">
        <v>0.12</v>
      </c>
      <c r="F36" s="81">
        <v>2.5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 x14ac:dyDescent="0.25">
      <c r="A37" s="79" t="s">
        <v>49</v>
      </c>
      <c r="B37" s="80">
        <v>45041</v>
      </c>
      <c r="C37" s="76" t="s">
        <v>61</v>
      </c>
      <c r="D37" s="90">
        <v>9</v>
      </c>
      <c r="E37" s="81">
        <v>0.13</v>
      </c>
      <c r="F37" s="81">
        <v>2.5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 x14ac:dyDescent="0.25">
      <c r="A38" s="79" t="s">
        <v>50</v>
      </c>
      <c r="B38" s="80">
        <v>45019</v>
      </c>
      <c r="C38" s="76" t="s">
        <v>61</v>
      </c>
      <c r="D38" s="90">
        <v>7.2</v>
      </c>
      <c r="E38" s="81">
        <v>0.11</v>
      </c>
      <c r="F38" s="81">
        <v>2.5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 x14ac:dyDescent="0.25">
      <c r="A39" s="83"/>
      <c r="B39" s="80">
        <v>45027</v>
      </c>
      <c r="C39" s="76" t="s">
        <v>61</v>
      </c>
      <c r="D39" s="90">
        <v>7.3</v>
      </c>
      <c r="E39" s="81">
        <v>0.11</v>
      </c>
      <c r="F39" s="81">
        <v>2.5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 x14ac:dyDescent="0.25">
      <c r="A40" s="83"/>
      <c r="B40" s="80">
        <v>45034</v>
      </c>
      <c r="C40" s="76" t="s">
        <v>61</v>
      </c>
      <c r="D40" s="90">
        <v>7.3</v>
      </c>
      <c r="E40" s="81">
        <v>0.13</v>
      </c>
      <c r="F40" s="81">
        <v>2.5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78" customFormat="1" x14ac:dyDescent="0.25">
      <c r="A41" s="83"/>
      <c r="B41" s="80">
        <v>45041</v>
      </c>
      <c r="C41" s="76" t="s">
        <v>61</v>
      </c>
      <c r="D41" s="90">
        <v>7.3</v>
      </c>
      <c r="E41" s="92">
        <v>0.1</v>
      </c>
      <c r="F41" s="81">
        <v>2.5</v>
      </c>
      <c r="G41" s="81">
        <v>0</v>
      </c>
      <c r="H41" s="81">
        <v>0</v>
      </c>
      <c r="I41" s="81">
        <v>0</v>
      </c>
      <c r="J41" s="82"/>
      <c r="K41" s="82"/>
      <c r="L41" s="82"/>
    </row>
    <row r="42" spans="1:12" s="78" customFormat="1" x14ac:dyDescent="0.25">
      <c r="A42" s="83" t="s">
        <v>51</v>
      </c>
      <c r="B42" s="80">
        <v>45019</v>
      </c>
      <c r="C42" s="76" t="s">
        <v>61</v>
      </c>
      <c r="D42" s="90">
        <v>7.3</v>
      </c>
      <c r="E42" s="81">
        <v>0.53</v>
      </c>
      <c r="F42" s="81">
        <v>2.5</v>
      </c>
      <c r="G42" s="81">
        <v>0</v>
      </c>
      <c r="H42" s="81">
        <v>0</v>
      </c>
      <c r="I42" s="81">
        <v>0</v>
      </c>
      <c r="J42" s="82"/>
      <c r="K42" s="82"/>
      <c r="L42" s="82"/>
    </row>
    <row r="43" spans="1:12" s="78" customFormat="1" x14ac:dyDescent="0.25">
      <c r="A43" s="83" t="s">
        <v>52</v>
      </c>
      <c r="B43" s="80">
        <v>45041</v>
      </c>
      <c r="C43" s="76" t="s">
        <v>61</v>
      </c>
      <c r="D43" s="90">
        <v>7.3</v>
      </c>
      <c r="E43" s="81">
        <v>0.31</v>
      </c>
      <c r="F43" s="81">
        <v>2.5</v>
      </c>
      <c r="G43" s="81">
        <v>0</v>
      </c>
      <c r="H43" s="81">
        <v>0</v>
      </c>
      <c r="I43" s="81">
        <v>0</v>
      </c>
      <c r="J43" s="82"/>
      <c r="K43" s="82"/>
      <c r="L43" s="82"/>
    </row>
    <row r="44" spans="1:12" s="84" customFormat="1" x14ac:dyDescent="0.25">
      <c r="A44" s="83" t="s">
        <v>60</v>
      </c>
      <c r="B44" s="80">
        <v>45041</v>
      </c>
      <c r="C44" s="76" t="s">
        <v>61</v>
      </c>
      <c r="D44" s="91">
        <v>9.6999999999999993</v>
      </c>
      <c r="E44" s="86">
        <v>0.54</v>
      </c>
      <c r="F44" s="86">
        <v>2.5</v>
      </c>
      <c r="G44" s="86">
        <v>0</v>
      </c>
      <c r="H44" s="86">
        <v>0</v>
      </c>
      <c r="I44" s="86">
        <v>0</v>
      </c>
    </row>
    <row r="45" spans="1:12" s="78" customFormat="1" x14ac:dyDescent="0.25">
      <c r="A45" s="83" t="s">
        <v>53</v>
      </c>
      <c r="B45" s="80">
        <v>45019</v>
      </c>
      <c r="C45" s="76" t="s">
        <v>62</v>
      </c>
      <c r="D45" s="90">
        <v>7.1</v>
      </c>
      <c r="E45" s="81">
        <v>0.24</v>
      </c>
      <c r="F45" s="81">
        <v>16</v>
      </c>
      <c r="G45" s="81">
        <v>0</v>
      </c>
      <c r="H45" s="81">
        <v>0</v>
      </c>
      <c r="I45" s="81">
        <v>0</v>
      </c>
      <c r="J45" s="82"/>
      <c r="K45" s="82"/>
      <c r="L45" s="82"/>
    </row>
    <row r="46" spans="1:12" s="84" customFormat="1" x14ac:dyDescent="0.25">
      <c r="A46" s="83"/>
      <c r="B46" s="80">
        <v>45027</v>
      </c>
      <c r="C46" s="76" t="s">
        <v>62</v>
      </c>
      <c r="D46" s="90">
        <v>6.8</v>
      </c>
      <c r="E46" s="81">
        <v>0.21</v>
      </c>
      <c r="F46" s="81">
        <v>15</v>
      </c>
      <c r="G46" s="81">
        <v>0</v>
      </c>
      <c r="H46" s="81">
        <v>0</v>
      </c>
      <c r="I46" s="81">
        <v>0</v>
      </c>
      <c r="J46" s="82"/>
      <c r="K46" s="82"/>
      <c r="L46" s="82"/>
    </row>
    <row r="47" spans="1:12" s="84" customFormat="1" x14ac:dyDescent="0.25">
      <c r="A47" s="83"/>
      <c r="B47" s="80">
        <v>45034</v>
      </c>
      <c r="C47" s="76" t="s">
        <v>62</v>
      </c>
      <c r="D47" s="90">
        <v>7.1</v>
      </c>
      <c r="E47" s="81">
        <v>0.27</v>
      </c>
      <c r="F47" s="81">
        <v>16</v>
      </c>
      <c r="G47" s="81">
        <v>0</v>
      </c>
      <c r="H47" s="81">
        <v>0</v>
      </c>
      <c r="I47" s="81">
        <v>0</v>
      </c>
      <c r="J47" s="82"/>
      <c r="K47" s="82"/>
      <c r="L47" s="82"/>
    </row>
    <row r="48" spans="1:12" s="84" customFormat="1" x14ac:dyDescent="0.25">
      <c r="A48" s="83"/>
      <c r="B48" s="80">
        <v>45041</v>
      </c>
      <c r="C48" s="76" t="s">
        <v>62</v>
      </c>
      <c r="D48" s="90">
        <v>7.5</v>
      </c>
      <c r="E48" s="81">
        <v>0.28000000000000003</v>
      </c>
      <c r="F48" s="81">
        <v>17</v>
      </c>
      <c r="G48" s="81">
        <v>0</v>
      </c>
      <c r="H48" s="81">
        <v>0</v>
      </c>
      <c r="I48" s="81">
        <v>0</v>
      </c>
      <c r="J48" s="82"/>
      <c r="K48" s="82"/>
      <c r="L48" s="82"/>
    </row>
    <row r="49" spans="1:12" s="84" customFormat="1" x14ac:dyDescent="0.25">
      <c r="A49" s="83" t="s">
        <v>54</v>
      </c>
      <c r="B49" s="80">
        <v>45019</v>
      </c>
      <c r="C49" s="76" t="s">
        <v>63</v>
      </c>
      <c r="D49" s="90">
        <v>7.2</v>
      </c>
      <c r="E49" s="92">
        <v>0.1</v>
      </c>
      <c r="F49" s="81">
        <v>2.5</v>
      </c>
      <c r="G49" s="81">
        <v>0</v>
      </c>
      <c r="H49" s="81">
        <v>0</v>
      </c>
      <c r="I49" s="81">
        <v>0</v>
      </c>
      <c r="J49" s="82"/>
      <c r="K49" s="82"/>
      <c r="L49" s="82"/>
    </row>
    <row r="50" spans="1:12" s="84" customFormat="1" x14ac:dyDescent="0.25">
      <c r="A50" s="83" t="s">
        <v>55</v>
      </c>
      <c r="B50" s="80">
        <v>45034</v>
      </c>
      <c r="C50" s="76" t="s">
        <v>63</v>
      </c>
      <c r="D50" s="90">
        <v>7.3</v>
      </c>
      <c r="E50" s="81">
        <v>0.05</v>
      </c>
      <c r="F50" s="81">
        <v>2.5</v>
      </c>
      <c r="G50" s="81">
        <v>0</v>
      </c>
      <c r="H50" s="81">
        <v>0</v>
      </c>
      <c r="I50" s="81">
        <v>0</v>
      </c>
      <c r="J50" s="82"/>
      <c r="K50" s="82"/>
      <c r="L50" s="82"/>
    </row>
    <row r="51" spans="1:12" s="84" customFormat="1" x14ac:dyDescent="0.25">
      <c r="A51" s="83" t="s">
        <v>56</v>
      </c>
      <c r="B51" s="80">
        <v>45019</v>
      </c>
      <c r="C51" s="51" t="s">
        <v>64</v>
      </c>
      <c r="D51" s="91">
        <v>7.4</v>
      </c>
      <c r="E51" s="86">
        <v>0.05</v>
      </c>
      <c r="F51" s="86">
        <v>2.5</v>
      </c>
      <c r="G51" s="86">
        <v>0</v>
      </c>
      <c r="H51" s="86">
        <v>0</v>
      </c>
      <c r="I51" s="86">
        <v>0</v>
      </c>
    </row>
    <row r="52" spans="1:12" s="84" customFormat="1" x14ac:dyDescent="0.25">
      <c r="A52" s="87" t="s">
        <v>57</v>
      </c>
      <c r="B52" s="80">
        <v>45034</v>
      </c>
      <c r="C52" s="51" t="s">
        <v>64</v>
      </c>
      <c r="D52" s="91">
        <v>8.4</v>
      </c>
      <c r="E52" s="86">
        <v>0.15</v>
      </c>
      <c r="F52" s="86">
        <v>2.5</v>
      </c>
      <c r="G52" s="86">
        <v>0</v>
      </c>
      <c r="H52" s="86">
        <v>0</v>
      </c>
      <c r="I52" s="86">
        <v>0</v>
      </c>
    </row>
    <row r="53" spans="1:12" s="84" customFormat="1" x14ac:dyDescent="0.25">
      <c r="A53" s="83" t="s">
        <v>58</v>
      </c>
      <c r="B53" s="80">
        <v>45034</v>
      </c>
      <c r="C53" s="51" t="s">
        <v>65</v>
      </c>
      <c r="D53" s="91">
        <v>8</v>
      </c>
      <c r="E53" s="86">
        <v>0.05</v>
      </c>
      <c r="F53" s="86">
        <v>2.5</v>
      </c>
      <c r="G53" s="86">
        <v>0</v>
      </c>
      <c r="H53" s="86">
        <v>0</v>
      </c>
      <c r="I53" s="86">
        <v>0</v>
      </c>
    </row>
    <row r="57" spans="1:12" s="84" customFormat="1" x14ac:dyDescent="0.25">
      <c r="A57" s="83"/>
      <c r="B57" s="80"/>
      <c r="C57" s="85"/>
      <c r="D57" s="86"/>
      <c r="E57" s="86"/>
      <c r="F57" s="86"/>
      <c r="G57" s="86"/>
      <c r="H57" s="86"/>
      <c r="I57" s="86"/>
    </row>
    <row r="58" spans="1:12" s="78" customFormat="1" x14ac:dyDescent="0.25">
      <c r="A58" s="88"/>
    </row>
    <row r="59" spans="1:12" s="78" customFormat="1" x14ac:dyDescent="0.25">
      <c r="A59" s="88"/>
    </row>
    <row r="60" spans="1:12" s="78" customFormat="1" x14ac:dyDescent="0.25">
      <c r="A60" s="88"/>
    </row>
    <row r="61" spans="1:12" s="78" customFormat="1" x14ac:dyDescent="0.25">
      <c r="A61" s="88"/>
    </row>
    <row r="62" spans="1:12" s="78" customFormat="1" x14ac:dyDescent="0.25"/>
    <row r="63" spans="1:12" s="78" customFormat="1" x14ac:dyDescent="0.25"/>
    <row r="64" spans="1:12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Normal="100" workbookViewId="0">
      <selection activeCell="J12" sqref="J12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8" customFormat="1" ht="23.25" x14ac:dyDescent="0.35">
      <c r="A1" s="64" t="s">
        <v>38</v>
      </c>
      <c r="B1" s="66"/>
      <c r="C1" s="66"/>
      <c r="D1" s="66"/>
      <c r="E1" s="67" t="s">
        <v>42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5" t="s">
        <v>29</v>
      </c>
      <c r="D5" s="6">
        <f>COUNT(H18:H74)</f>
        <v>24</v>
      </c>
      <c r="E5" s="6">
        <f>COUNTIF(H18:H74,"=0")</f>
        <v>24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5" t="s">
        <v>29</v>
      </c>
      <c r="D6" s="6">
        <f>COUNT(I18:I74)</f>
        <v>24</v>
      </c>
      <c r="E6" s="6">
        <f>COUNTIF(I18:I74,"=0")</f>
        <v>24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6" t="s">
        <v>29</v>
      </c>
      <c r="C7" s="7">
        <v>0</v>
      </c>
      <c r="D7" s="7">
        <f>COUNT(G18:G74)</f>
        <v>24</v>
      </c>
      <c r="E7" s="7">
        <f>COUNTIF(G18:G74,"=0")</f>
        <v>24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41</v>
      </c>
      <c r="C10" s="6" t="s">
        <v>24</v>
      </c>
      <c r="D10" s="6">
        <f>COUNT(F18:F74)</f>
        <v>24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24</v>
      </c>
      <c r="E11" s="8">
        <f>AVERAGE(E18:E74)</f>
        <v>0.16791666666666663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3" t="s">
        <v>29</v>
      </c>
      <c r="C12" s="11" t="s">
        <v>26</v>
      </c>
      <c r="D12" s="7">
        <f>COUNT(D18:D74)</f>
        <v>24</v>
      </c>
      <c r="E12" s="13">
        <f>AVERAGE(D18:D74)</f>
        <v>7.6708333333333352</v>
      </c>
      <c r="F12" s="4"/>
      <c r="G12" s="4"/>
      <c r="H12" s="12"/>
      <c r="I12" s="12"/>
      <c r="J12" s="12"/>
      <c r="K12" s="12"/>
    </row>
    <row r="13" spans="1:11" ht="21" customHeight="1" x14ac:dyDescent="0.25">
      <c r="A13" s="93" t="s">
        <v>66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7" t="s">
        <v>14</v>
      </c>
      <c r="B16" s="58" t="s">
        <v>15</v>
      </c>
      <c r="C16" s="57" t="s">
        <v>16</v>
      </c>
      <c r="D16" s="58" t="s">
        <v>30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 x14ac:dyDescent="0.25">
      <c r="A17" s="59"/>
      <c r="B17" s="60"/>
      <c r="C17" s="61"/>
      <c r="D17" s="62" t="s">
        <v>17</v>
      </c>
      <c r="E17" s="62" t="s">
        <v>31</v>
      </c>
      <c r="F17" s="62" t="s">
        <v>32</v>
      </c>
      <c r="G17" s="62" t="s">
        <v>33</v>
      </c>
      <c r="H17" s="62" t="s">
        <v>33</v>
      </c>
      <c r="I17" s="62" t="s">
        <v>33</v>
      </c>
      <c r="J17" s="12"/>
      <c r="K17" s="12"/>
    </row>
    <row r="18" spans="1:12" s="78" customFormat="1" x14ac:dyDescent="0.25">
      <c r="A18" s="74" t="s">
        <v>43</v>
      </c>
      <c r="B18" s="75">
        <v>45019</v>
      </c>
      <c r="C18" s="76" t="s">
        <v>61</v>
      </c>
      <c r="D18" s="89">
        <v>7.1</v>
      </c>
      <c r="E18" s="77">
        <v>0.13</v>
      </c>
      <c r="F18" s="77">
        <v>2.5</v>
      </c>
      <c r="G18" s="77">
        <v>0</v>
      </c>
      <c r="H18" s="77">
        <v>0</v>
      </c>
      <c r="I18" s="77">
        <v>0</v>
      </c>
    </row>
    <row r="19" spans="1:12" s="78" customFormat="1" x14ac:dyDescent="0.25">
      <c r="A19" s="74"/>
      <c r="B19" s="75">
        <v>45027</v>
      </c>
      <c r="C19" s="76" t="s">
        <v>61</v>
      </c>
      <c r="D19" s="89">
        <v>7.1</v>
      </c>
      <c r="E19" s="77">
        <v>0.15</v>
      </c>
      <c r="F19" s="77">
        <v>2.5</v>
      </c>
      <c r="G19" s="77">
        <v>0</v>
      </c>
      <c r="H19" s="77">
        <v>0</v>
      </c>
      <c r="I19" s="77">
        <v>0</v>
      </c>
    </row>
    <row r="20" spans="1:12" s="78" customFormat="1" x14ac:dyDescent="0.25">
      <c r="A20" s="74"/>
      <c r="B20" s="75">
        <v>45034</v>
      </c>
      <c r="C20" s="76" t="s">
        <v>61</v>
      </c>
      <c r="D20" s="89">
        <v>7.2</v>
      </c>
      <c r="E20" s="77">
        <v>0.12</v>
      </c>
      <c r="F20" s="77">
        <v>2.5</v>
      </c>
      <c r="G20" s="77">
        <v>0</v>
      </c>
      <c r="H20" s="77">
        <v>0</v>
      </c>
      <c r="I20" s="77">
        <v>0</v>
      </c>
    </row>
    <row r="21" spans="1:12" s="78" customFormat="1" x14ac:dyDescent="0.25">
      <c r="A21" s="79"/>
      <c r="B21" s="80">
        <v>45041</v>
      </c>
      <c r="C21" s="76" t="s">
        <v>61</v>
      </c>
      <c r="D21" s="90">
        <v>7.2</v>
      </c>
      <c r="E21" s="81">
        <v>0.13</v>
      </c>
      <c r="F21" s="81">
        <v>2.5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2" s="78" customFormat="1" x14ac:dyDescent="0.25">
      <c r="A22" s="79" t="s">
        <v>44</v>
      </c>
      <c r="B22" s="80">
        <v>45019</v>
      </c>
      <c r="C22" s="76" t="s">
        <v>61</v>
      </c>
      <c r="D22" s="90">
        <v>7.2</v>
      </c>
      <c r="E22" s="81">
        <v>0.16</v>
      </c>
      <c r="F22" s="81">
        <v>2.5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2" s="78" customFormat="1" x14ac:dyDescent="0.25">
      <c r="A23" s="79"/>
      <c r="B23" s="80">
        <v>45034</v>
      </c>
      <c r="C23" s="76" t="s">
        <v>61</v>
      </c>
      <c r="D23" s="90">
        <v>7.2</v>
      </c>
      <c r="E23" s="81">
        <v>0.11</v>
      </c>
      <c r="F23" s="81">
        <v>2.5</v>
      </c>
      <c r="G23" s="81">
        <v>0</v>
      </c>
      <c r="H23" s="81">
        <v>0</v>
      </c>
      <c r="I23" s="81">
        <v>0</v>
      </c>
      <c r="J23" s="82"/>
      <c r="K23" s="82"/>
      <c r="L23" s="82"/>
    </row>
    <row r="24" spans="1:12" s="78" customFormat="1" x14ac:dyDescent="0.25">
      <c r="A24" s="79" t="s">
        <v>45</v>
      </c>
      <c r="B24" s="80">
        <v>45019</v>
      </c>
      <c r="C24" s="76" t="s">
        <v>61</v>
      </c>
      <c r="D24" s="90">
        <v>7.3</v>
      </c>
      <c r="E24" s="81">
        <v>0.12</v>
      </c>
      <c r="F24" s="81">
        <v>2.5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2" s="78" customFormat="1" x14ac:dyDescent="0.25">
      <c r="A25" s="79"/>
      <c r="B25" s="80">
        <v>45027</v>
      </c>
      <c r="C25" s="76" t="s">
        <v>61</v>
      </c>
      <c r="D25" s="90">
        <v>7.4</v>
      </c>
      <c r="E25" s="81">
        <v>0.13</v>
      </c>
      <c r="F25" s="81">
        <v>2.5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2" s="78" customFormat="1" x14ac:dyDescent="0.25">
      <c r="A26" s="79"/>
      <c r="B26" s="80">
        <v>45034</v>
      </c>
      <c r="C26" s="76" t="s">
        <v>61</v>
      </c>
      <c r="D26" s="90">
        <v>7.4</v>
      </c>
      <c r="E26" s="81">
        <v>0.14000000000000001</v>
      </c>
      <c r="F26" s="81">
        <v>2.5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2" s="78" customFormat="1" x14ac:dyDescent="0.25">
      <c r="A27" s="79"/>
      <c r="B27" s="80">
        <v>45041</v>
      </c>
      <c r="C27" s="76" t="s">
        <v>61</v>
      </c>
      <c r="D27" s="90">
        <v>7.4</v>
      </c>
      <c r="E27" s="81">
        <v>0.12</v>
      </c>
      <c r="F27" s="81">
        <v>2.5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2" s="84" customFormat="1" x14ac:dyDescent="0.25">
      <c r="A28" s="83" t="s">
        <v>59</v>
      </c>
      <c r="B28" s="80">
        <v>45019</v>
      </c>
      <c r="C28" s="76" t="s">
        <v>61</v>
      </c>
      <c r="D28" s="91">
        <v>9.6999999999999993</v>
      </c>
      <c r="E28" s="86">
        <v>0.14000000000000001</v>
      </c>
      <c r="F28" s="86">
        <v>2.5</v>
      </c>
      <c r="G28" s="86">
        <v>0</v>
      </c>
      <c r="H28" s="86">
        <v>0</v>
      </c>
      <c r="I28" s="86">
        <v>0</v>
      </c>
    </row>
    <row r="29" spans="1:12" s="84" customFormat="1" x14ac:dyDescent="0.25">
      <c r="A29" s="83"/>
      <c r="B29" s="80">
        <v>45034</v>
      </c>
      <c r="C29" s="76" t="s">
        <v>61</v>
      </c>
      <c r="D29" s="91">
        <v>9.8000000000000007</v>
      </c>
      <c r="E29" s="86">
        <v>0.13</v>
      </c>
      <c r="F29" s="86">
        <v>2.5</v>
      </c>
      <c r="G29" s="86">
        <v>0</v>
      </c>
      <c r="H29" s="86">
        <v>0</v>
      </c>
      <c r="I29" s="86">
        <v>0</v>
      </c>
    </row>
    <row r="30" spans="1:12" s="78" customFormat="1" x14ac:dyDescent="0.25">
      <c r="A30" s="79" t="s">
        <v>46</v>
      </c>
      <c r="B30" s="80">
        <v>45027</v>
      </c>
      <c r="C30" s="76" t="s">
        <v>61</v>
      </c>
      <c r="D30" s="90">
        <v>7.4</v>
      </c>
      <c r="E30" s="81">
        <v>0.14000000000000001</v>
      </c>
      <c r="F30" s="81">
        <v>2.5</v>
      </c>
      <c r="G30" s="81">
        <v>0</v>
      </c>
      <c r="H30" s="81">
        <v>0</v>
      </c>
      <c r="I30" s="81">
        <v>0</v>
      </c>
      <c r="J30" s="82"/>
      <c r="K30" s="82"/>
      <c r="L30" s="82"/>
    </row>
    <row r="31" spans="1:12" s="78" customFormat="1" x14ac:dyDescent="0.25">
      <c r="A31" s="79" t="s">
        <v>47</v>
      </c>
      <c r="B31" s="80">
        <v>45027</v>
      </c>
      <c r="C31" s="76" t="s">
        <v>61</v>
      </c>
      <c r="D31" s="90">
        <v>7.5</v>
      </c>
      <c r="E31" s="81">
        <v>0.12</v>
      </c>
      <c r="F31" s="81">
        <v>2.5</v>
      </c>
      <c r="G31" s="81">
        <v>0</v>
      </c>
      <c r="H31" s="81">
        <v>0</v>
      </c>
      <c r="I31" s="81">
        <v>0</v>
      </c>
      <c r="J31" s="82"/>
      <c r="K31" s="82"/>
      <c r="L31" s="82"/>
    </row>
    <row r="32" spans="1:12" s="78" customFormat="1" x14ac:dyDescent="0.25">
      <c r="A32" s="79" t="s">
        <v>48</v>
      </c>
      <c r="B32" s="80">
        <v>45019</v>
      </c>
      <c r="C32" s="76" t="s">
        <v>61</v>
      </c>
      <c r="D32" s="90">
        <v>7.4</v>
      </c>
      <c r="E32" s="81">
        <v>0.11</v>
      </c>
      <c r="F32" s="81">
        <v>2.5</v>
      </c>
      <c r="G32" s="81">
        <v>0</v>
      </c>
      <c r="H32" s="81">
        <v>0</v>
      </c>
      <c r="I32" s="81">
        <v>0</v>
      </c>
      <c r="J32" s="82"/>
      <c r="K32" s="82"/>
      <c r="L32" s="82"/>
    </row>
    <row r="33" spans="1:12" s="78" customFormat="1" x14ac:dyDescent="0.25">
      <c r="A33" s="79"/>
      <c r="B33" s="80">
        <v>45034</v>
      </c>
      <c r="C33" s="76" t="s">
        <v>61</v>
      </c>
      <c r="D33" s="90">
        <v>7.4</v>
      </c>
      <c r="E33" s="81">
        <v>0.12</v>
      </c>
      <c r="F33" s="81">
        <v>2.5</v>
      </c>
      <c r="G33" s="81">
        <v>0</v>
      </c>
      <c r="H33" s="81">
        <v>0</v>
      </c>
      <c r="I33" s="81">
        <v>0</v>
      </c>
      <c r="J33" s="82"/>
      <c r="K33" s="82"/>
      <c r="L33" s="82"/>
    </row>
    <row r="34" spans="1:12" s="78" customFormat="1" x14ac:dyDescent="0.25">
      <c r="A34" s="79" t="s">
        <v>49</v>
      </c>
      <c r="B34" s="80">
        <v>45041</v>
      </c>
      <c r="C34" s="76" t="s">
        <v>61</v>
      </c>
      <c r="D34" s="90">
        <v>9</v>
      </c>
      <c r="E34" s="81">
        <v>0.13</v>
      </c>
      <c r="F34" s="81">
        <v>2.5</v>
      </c>
      <c r="G34" s="81">
        <v>0</v>
      </c>
      <c r="H34" s="81">
        <v>0</v>
      </c>
      <c r="I34" s="81">
        <v>0</v>
      </c>
      <c r="J34" s="82"/>
      <c r="K34" s="82"/>
      <c r="L34" s="82"/>
    </row>
    <row r="35" spans="1:12" s="78" customFormat="1" x14ac:dyDescent="0.25">
      <c r="A35" s="79" t="s">
        <v>50</v>
      </c>
      <c r="B35" s="80">
        <v>45019</v>
      </c>
      <c r="C35" s="76" t="s">
        <v>61</v>
      </c>
      <c r="D35" s="90">
        <v>7.2</v>
      </c>
      <c r="E35" s="81">
        <v>0.11</v>
      </c>
      <c r="F35" s="81">
        <v>2.5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2" s="78" customFormat="1" x14ac:dyDescent="0.25">
      <c r="A36" s="83"/>
      <c r="B36" s="80">
        <v>45027</v>
      </c>
      <c r="C36" s="76" t="s">
        <v>61</v>
      </c>
      <c r="D36" s="90">
        <v>7.3</v>
      </c>
      <c r="E36" s="81">
        <v>0.11</v>
      </c>
      <c r="F36" s="81">
        <v>2.5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 x14ac:dyDescent="0.25">
      <c r="A37" s="83"/>
      <c r="B37" s="80">
        <v>45034</v>
      </c>
      <c r="C37" s="76" t="s">
        <v>61</v>
      </c>
      <c r="D37" s="90">
        <v>7.3</v>
      </c>
      <c r="E37" s="81">
        <v>0.13</v>
      </c>
      <c r="F37" s="81">
        <v>2.5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 x14ac:dyDescent="0.25">
      <c r="A38" s="83"/>
      <c r="B38" s="80">
        <v>45041</v>
      </c>
      <c r="C38" s="76" t="s">
        <v>61</v>
      </c>
      <c r="D38" s="90">
        <v>7.3</v>
      </c>
      <c r="E38" s="92">
        <v>0.1</v>
      </c>
      <c r="F38" s="81">
        <v>2.5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 x14ac:dyDescent="0.25">
      <c r="A39" s="83" t="s">
        <v>51</v>
      </c>
      <c r="B39" s="80">
        <v>45019</v>
      </c>
      <c r="C39" s="76" t="s">
        <v>61</v>
      </c>
      <c r="D39" s="90">
        <v>7.3</v>
      </c>
      <c r="E39" s="81">
        <v>0.53</v>
      </c>
      <c r="F39" s="81">
        <v>2.5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 x14ac:dyDescent="0.25">
      <c r="A40" s="83" t="s">
        <v>52</v>
      </c>
      <c r="B40" s="80">
        <v>45041</v>
      </c>
      <c r="C40" s="76" t="s">
        <v>61</v>
      </c>
      <c r="D40" s="90">
        <v>7.3</v>
      </c>
      <c r="E40" s="81">
        <v>0.31</v>
      </c>
      <c r="F40" s="81">
        <v>2.5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84" customFormat="1" x14ac:dyDescent="0.25">
      <c r="A41" s="83" t="s">
        <v>60</v>
      </c>
      <c r="B41" s="80">
        <v>45041</v>
      </c>
      <c r="C41" s="76" t="s">
        <v>61</v>
      </c>
      <c r="D41" s="91">
        <v>9.6999999999999993</v>
      </c>
      <c r="E41" s="86">
        <v>0.54</v>
      </c>
      <c r="F41" s="86">
        <v>2.5</v>
      </c>
      <c r="G41" s="86">
        <v>0</v>
      </c>
      <c r="H41" s="86">
        <v>0</v>
      </c>
      <c r="I41" s="86">
        <v>0</v>
      </c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Normal="100" workbookViewId="0">
      <selection activeCell="B26" sqref="B26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 x14ac:dyDescent="0.35">
      <c r="A1" s="64" t="s">
        <v>37</v>
      </c>
      <c r="B1" s="65"/>
      <c r="C1" s="65"/>
      <c r="D1" s="65"/>
      <c r="E1" s="67" t="str">
        <f>'Os vba'!E1</f>
        <v>April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5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5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6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COUNT(F19:F52)</f>
        <v>4</v>
      </c>
      <c r="E11" s="8">
        <f>AVERAGE(F19:F52)</f>
        <v>16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0.25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3" t="s">
        <v>29</v>
      </c>
      <c r="C13" s="11" t="s">
        <v>26</v>
      </c>
      <c r="D13" s="7">
        <f>COUNT(D19:D52)</f>
        <v>4</v>
      </c>
      <c r="E13" s="13">
        <f>AVERAGE(D19:D52)</f>
        <v>7.125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2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78" customFormat="1" x14ac:dyDescent="0.25">
      <c r="A19" s="83" t="s">
        <v>53</v>
      </c>
      <c r="B19" s="80">
        <v>45019</v>
      </c>
      <c r="C19" s="76" t="s">
        <v>62</v>
      </c>
      <c r="D19" s="90">
        <v>7.1</v>
      </c>
      <c r="E19" s="81">
        <v>0.24</v>
      </c>
      <c r="F19" s="81">
        <v>16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s="84" customFormat="1" x14ac:dyDescent="0.25">
      <c r="A20" s="83"/>
      <c r="B20" s="80">
        <v>45027</v>
      </c>
      <c r="C20" s="76" t="s">
        <v>62</v>
      </c>
      <c r="D20" s="90">
        <v>6.8</v>
      </c>
      <c r="E20" s="81">
        <v>0.21</v>
      </c>
      <c r="F20" s="81">
        <v>15</v>
      </c>
      <c r="G20" s="81">
        <v>0</v>
      </c>
      <c r="H20" s="81">
        <v>0</v>
      </c>
      <c r="I20" s="81">
        <v>0</v>
      </c>
      <c r="J20" s="82"/>
      <c r="K20" s="82"/>
      <c r="L20" s="82"/>
    </row>
    <row r="21" spans="1:12" s="84" customFormat="1" x14ac:dyDescent="0.25">
      <c r="A21" s="83"/>
      <c r="B21" s="80">
        <v>45034</v>
      </c>
      <c r="C21" s="76" t="s">
        <v>62</v>
      </c>
      <c r="D21" s="90">
        <v>7.1</v>
      </c>
      <c r="E21" s="81">
        <v>0.27</v>
      </c>
      <c r="F21" s="81">
        <v>16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2" s="84" customFormat="1" x14ac:dyDescent="0.25">
      <c r="A22" s="83"/>
      <c r="B22" s="80">
        <v>45041</v>
      </c>
      <c r="C22" s="76" t="s">
        <v>62</v>
      </c>
      <c r="D22" s="90">
        <v>7.5</v>
      </c>
      <c r="E22" s="81">
        <v>0.28000000000000003</v>
      </c>
      <c r="F22" s="81">
        <v>17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2" s="27" customFormat="1" x14ac:dyDescent="0.2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Normal="100" workbookViewId="0">
      <selection activeCell="A23" sqref="A23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 x14ac:dyDescent="0.35">
      <c r="A1" s="64" t="s">
        <v>35</v>
      </c>
      <c r="B1" s="65"/>
      <c r="C1" s="65"/>
      <c r="D1" s="65"/>
      <c r="E1" s="67" t="str">
        <f>'Os vba'!E1</f>
        <v>April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2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5" t="s">
        <v>29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5" t="s">
        <v>29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6" t="s">
        <v>29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COUNT(F19:F51)</f>
        <v>2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7.5000000000000011E-2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3" t="s">
        <v>29</v>
      </c>
      <c r="C13" s="11" t="s">
        <v>26</v>
      </c>
      <c r="D13" s="7">
        <f>COUNT(D19:D51)</f>
        <v>2</v>
      </c>
      <c r="E13" s="13">
        <f>AVERAGE(D19:D51)</f>
        <v>7.25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2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4" customFormat="1" x14ac:dyDescent="0.25">
      <c r="A19" s="83" t="s">
        <v>54</v>
      </c>
      <c r="B19" s="80">
        <v>45019</v>
      </c>
      <c r="C19" s="76" t="s">
        <v>63</v>
      </c>
      <c r="D19" s="90">
        <v>7.2</v>
      </c>
      <c r="E19" s="92">
        <v>0.1</v>
      </c>
      <c r="F19" s="81">
        <v>2.5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s="84" customFormat="1" x14ac:dyDescent="0.25">
      <c r="A20" s="83" t="s">
        <v>55</v>
      </c>
      <c r="B20" s="80">
        <v>45034</v>
      </c>
      <c r="C20" s="76" t="s">
        <v>63</v>
      </c>
      <c r="D20" s="90">
        <v>7.3</v>
      </c>
      <c r="E20" s="81">
        <v>0.05</v>
      </c>
      <c r="F20" s="81">
        <v>2.5</v>
      </c>
      <c r="G20" s="81">
        <v>0</v>
      </c>
      <c r="H20" s="81">
        <v>0</v>
      </c>
      <c r="I20" s="81">
        <v>0</v>
      </c>
      <c r="J20" s="82"/>
      <c r="K20" s="82"/>
      <c r="L20" s="82"/>
    </row>
    <row r="21" spans="1:12" x14ac:dyDescent="0.25">
      <c r="A21" s="63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zoomScaleNormal="100" workbookViewId="0">
      <selection activeCell="A23" sqref="A23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 x14ac:dyDescent="0.35">
      <c r="A1" s="64" t="s">
        <v>34</v>
      </c>
      <c r="B1" s="65"/>
      <c r="C1" s="65"/>
      <c r="D1" s="65"/>
      <c r="E1" s="67" t="str">
        <f>'Os vba'!E1</f>
        <v>April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2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5" t="s">
        <v>29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5" t="s">
        <v>29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6" t="s">
        <v>29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COUNT(F19:F54)</f>
        <v>2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3" t="s">
        <v>29</v>
      </c>
      <c r="C13" s="11" t="s">
        <v>26</v>
      </c>
      <c r="D13" s="7">
        <f>COUNT(D19:D54)</f>
        <v>2</v>
      </c>
      <c r="E13" s="13">
        <f>AVERAGE(D19:D54)</f>
        <v>7.9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1" x14ac:dyDescent="0.2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1" s="84" customFormat="1" x14ac:dyDescent="0.25">
      <c r="A19" s="83" t="s">
        <v>56</v>
      </c>
      <c r="B19" s="80">
        <v>45019</v>
      </c>
      <c r="C19" s="51" t="s">
        <v>64</v>
      </c>
      <c r="D19" s="91">
        <v>7.4</v>
      </c>
      <c r="E19" s="86">
        <v>0.05</v>
      </c>
      <c r="F19" s="86">
        <v>2.5</v>
      </c>
      <c r="G19" s="86">
        <v>0</v>
      </c>
      <c r="H19" s="86">
        <v>0</v>
      </c>
      <c r="I19" s="86">
        <v>0</v>
      </c>
    </row>
    <row r="20" spans="1:11" s="84" customFormat="1" x14ac:dyDescent="0.25">
      <c r="A20" s="87" t="s">
        <v>57</v>
      </c>
      <c r="B20" s="80">
        <v>45034</v>
      </c>
      <c r="C20" s="51" t="s">
        <v>64</v>
      </c>
      <c r="D20" s="91">
        <v>8.4</v>
      </c>
      <c r="E20" s="86">
        <v>0.15</v>
      </c>
      <c r="F20" s="86">
        <v>2.5</v>
      </c>
      <c r="G20" s="86">
        <v>0</v>
      </c>
      <c r="H20" s="86">
        <v>0</v>
      </c>
      <c r="I20" s="86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topLeftCell="A3" zoomScaleNormal="100" workbookViewId="0">
      <selection activeCell="A23" sqref="A23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 x14ac:dyDescent="0.35">
      <c r="A1" s="64" t="s">
        <v>36</v>
      </c>
      <c r="B1" s="65"/>
      <c r="C1" s="65"/>
      <c r="D1" s="65"/>
      <c r="E1" s="67" t="str">
        <f>'Os vba'!E1</f>
        <v>April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2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5" t="s">
        <v>29</v>
      </c>
      <c r="D6" s="6">
        <f>COUNT(H19:H85)</f>
        <v>1</v>
      </c>
      <c r="E6" s="6">
        <f>COUNTIF(H19:H85,"=0")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5" t="s">
        <v>29</v>
      </c>
      <c r="D7" s="6">
        <f>COUNT(I19:I85)</f>
        <v>1</v>
      </c>
      <c r="E7" s="6">
        <f>COUNTIF(I19:I85,"=0")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6" t="s">
        <v>29</v>
      </c>
      <c r="C8" s="7">
        <v>0</v>
      </c>
      <c r="D8" s="7">
        <f>COUNT(G19:G85)</f>
        <v>1</v>
      </c>
      <c r="E8" s="7">
        <f>COUNTIF(G19:G85,"=0")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COUNT(F19:F85)</f>
        <v>1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1</v>
      </c>
      <c r="E12" s="8">
        <f>AVERAGE(E19:E85)</f>
        <v>0.05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3" t="s">
        <v>29</v>
      </c>
      <c r="C13" s="11" t="s">
        <v>26</v>
      </c>
      <c r="D13" s="7">
        <f>COUNT(D19:D85)</f>
        <v>1</v>
      </c>
      <c r="E13" s="13">
        <f>AVERAGE(D19:D85)</f>
        <v>8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2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4" customFormat="1" x14ac:dyDescent="0.25">
      <c r="A19" s="83" t="s">
        <v>58</v>
      </c>
      <c r="B19" s="80">
        <v>45034</v>
      </c>
      <c r="C19" s="51" t="s">
        <v>65</v>
      </c>
      <c r="D19" s="91">
        <v>8</v>
      </c>
      <c r="E19" s="86">
        <v>0.05</v>
      </c>
      <c r="F19" s="86">
        <v>2.5</v>
      </c>
      <c r="G19" s="86">
        <v>0</v>
      </c>
      <c r="H19" s="86">
        <v>0</v>
      </c>
      <c r="I19" s="86">
        <v>0</v>
      </c>
    </row>
    <row r="20" spans="1:12" x14ac:dyDescent="0.25">
      <c r="A20" s="24"/>
      <c r="B20" s="41"/>
      <c r="C20" s="42"/>
      <c r="D20" s="43"/>
      <c r="E20" s="43"/>
      <c r="F20" s="43"/>
      <c r="G20" s="43"/>
      <c r="H20" s="43"/>
      <c r="I20" s="43"/>
      <c r="J20" s="26"/>
      <c r="K20" s="12"/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2023-05-26T12:01:11Z</dcterms:modified>
</cp:coreProperties>
</file>