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5/Månedsrapporter/"/>
    </mc:Choice>
  </mc:AlternateContent>
  <xr:revisionPtr revIDLastSave="61" documentId="8_{CB4D8035-954E-44CA-B388-FDA44A406AA8}" xr6:coauthVersionLast="47" xr6:coauthVersionMax="47" xr10:uidLastSave="{F43C8E2B-09D5-4A82-8890-80CB9C73FF72}"/>
  <bookViews>
    <workbookView xWindow="-96" yWindow="0" windowWidth="30912" windowHeight="16656" activeTab="5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<sst xmlns="http://schemas.openxmlformats.org/spreadsheetml/2006/main" count="385" uniqueCount="68">
  <si>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</si>
  <si>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</si>
  <si>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</si>
  <si>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</si>
  <si>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</si>
  <si>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</si>
  <si>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</si>
  <si>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</si>
  <si>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</si>
  <si>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</si>
  <si>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</si>
  <si>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</si>
  <si>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</si>
  <si>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</si>
  <si>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</si>
  <si>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</si>
  <si>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</si>
  <si>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</si>
  <si>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</si>
  <si>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</si>
  <si>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</si>
  <si>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</si>
  <si>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</si>
  <si>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</si>
  <si>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</si>
  <si>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</si>
  <si>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</si>
  <si>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</si>
  <si>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</si>
  <si>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</si>
  <si>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</si>
  <si>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</si>
  <si>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</si>
  <si>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</si>
  <si>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</si>
  <si>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</si>
  <si>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</si>
  <si>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</si>
  <si>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</si>
  <si>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</si>
  <si>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</si>
  <si>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</si>
  <si>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April 2025</t>
  </si>
  <si>
    <t>Os vba, rentvann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</si>
  <si>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</si>
  <si>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</si>
  <si>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</si>
  <si>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</si>
  <si>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</si>
  <si>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</si>
  <si>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Søre Øyane Naturbarnehage</t>
  </si>
  <si>
    <t>Søre Øyane skule</t>
  </si>
  <si>
    <t>Hagavik kysthospital</t>
  </si>
  <si>
    <t>Nordstrøno pst</t>
  </si>
  <si>
    <t>Tømmernes bro</t>
  </si>
  <si>
    <t>Hegglandsdalen endeledning</t>
  </si>
  <si>
    <t>Lysekloster barnehage</t>
  </si>
  <si>
    <t>Fusa Mekaniske</t>
  </si>
  <si>
    <t>Lager Heiane</t>
  </si>
  <si>
    <t>Vengsneset pst</t>
  </si>
  <si>
    <t>Hovdalia pst</t>
  </si>
  <si>
    <t>Hovden bas</t>
  </si>
  <si>
    <t>Holmefjord barneskole</t>
  </si>
  <si>
    <t>Os VBA</t>
  </si>
  <si>
    <t>Søvik VBA</t>
  </si>
  <si>
    <t>Helland VBA</t>
  </si>
  <si>
    <t>Skjelbreid VBA</t>
  </si>
  <si>
    <t>Holmefjord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</si>
</sst>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9"/>
  <sheetViews>
    <sheetView topLeftCell="A18" zoomScale="90" zoomScaleNormal="90" workbookViewId="0">
      <selection activeCell="F59" sqref="F59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58" t="s">
        <v>42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3">
      <c r="A7" s="4" t="s">
        <v>8</v>
      </c>
      <c r="B7" s="5">
        <v>0</v>
      </c>
      <c r="C7" s="36" t="s">
        <v>9</v>
      </c>
      <c r="D7" s="5">
        <f>COUNT(H21:H69)</f>
        <v>39</v>
      </c>
      <c r="E7" s="5">
        <f>COUNTIF(H21:H69,"=0")</f>
        <v>39</v>
      </c>
      <c r="F7" s="3"/>
      <c r="G7" s="3"/>
      <c r="J7" s="30"/>
    </row>
    <row r="8" spans="1:10" ht="21" customHeight="1" x14ac:dyDescent="0.3">
      <c r="A8" s="4" t="s">
        <v>10</v>
      </c>
      <c r="B8" s="5">
        <v>0</v>
      </c>
      <c r="C8" s="36" t="s">
        <v>9</v>
      </c>
      <c r="D8" s="5">
        <f>COUNT(I21:I69)</f>
        <v>39</v>
      </c>
      <c r="E8" s="5">
        <f>COUNTIF(I21:I69,"=0")</f>
        <v>39</v>
      </c>
      <c r="F8" s="3"/>
      <c r="G8" s="3"/>
      <c r="J8" s="31"/>
    </row>
    <row r="9" spans="1:10" ht="21" customHeight="1" x14ac:dyDescent="0.3">
      <c r="A9" s="22" t="s">
        <v>11</v>
      </c>
      <c r="B9" s="37" t="s">
        <v>9</v>
      </c>
      <c r="C9" s="6">
        <v>0</v>
      </c>
      <c r="D9" s="6">
        <f>COUNT(G21:G69)</f>
        <v>39</v>
      </c>
      <c r="E9" s="6">
        <f>COUNTIF(G21:G69,"=0")</f>
        <v>39</v>
      </c>
      <c r="F9" s="3"/>
      <c r="G9" s="3"/>
      <c r="J9" s="32"/>
    </row>
    <row r="10" spans="1:10" ht="21" customHeight="1" x14ac:dyDescent="0.3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2" x14ac:dyDescent="0.3">
      <c r="A12" s="4" t="s">
        <v>14</v>
      </c>
      <c r="B12" s="5" t="s">
        <v>15</v>
      </c>
      <c r="C12" s="5" t="s">
        <v>16</v>
      </c>
      <c r="D12" s="5">
        <f>COUNT(F21:F69)</f>
        <v>39</v>
      </c>
      <c r="E12" s="7">
        <f>AVERAGE(F21:F69)</f>
        <v>6.7538461538461529</v>
      </c>
      <c r="F12" s="3"/>
      <c r="G12" s="3"/>
    </row>
    <row r="13" spans="1:10" ht="31.2" x14ac:dyDescent="0.3">
      <c r="A13" s="8" t="s">
        <v>17</v>
      </c>
      <c r="B13" s="5" t="s">
        <v>18</v>
      </c>
      <c r="C13" s="5" t="s">
        <v>16</v>
      </c>
      <c r="D13" s="5">
        <f>COUNT(E21:E69)</f>
        <v>39</v>
      </c>
      <c r="E13" s="7">
        <f>AVERAGE(E21:E69)</f>
        <v>0.18769230769230769</v>
      </c>
      <c r="F13" s="3"/>
      <c r="G13" s="3"/>
    </row>
    <row r="14" spans="1:10" ht="15.6" x14ac:dyDescent="0.3">
      <c r="A14" s="9" t="s">
        <v>19</v>
      </c>
      <c r="B14" s="52" t="s">
        <v>9</v>
      </c>
      <c r="C14" s="10" t="s">
        <v>20</v>
      </c>
      <c r="D14" s="6">
        <f>COUNT(D21:D69)</f>
        <v>39</v>
      </c>
      <c r="E14" s="11">
        <f>AVERAGE(D21:D69)</f>
        <v>7.6820512820512823</v>
      </c>
      <c r="F14" s="3"/>
      <c r="G14" s="3"/>
    </row>
    <row r="15" spans="1:10" ht="21" customHeight="1" x14ac:dyDescent="0.3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38" t="s">
        <v>22</v>
      </c>
      <c r="B19" s="39" t="s">
        <v>23</v>
      </c>
      <c r="C19" s="38" t="s">
        <v>24</v>
      </c>
      <c r="D19" s="39" t="s">
        <v>25</v>
      </c>
      <c r="E19" s="39" t="s">
        <v>26</v>
      </c>
      <c r="F19" s="39" t="s">
        <v>27</v>
      </c>
      <c r="G19" s="39" t="s">
        <v>28</v>
      </c>
      <c r="H19" s="39" t="s">
        <v>29</v>
      </c>
      <c r="I19" s="39" t="s">
        <v>30</v>
      </c>
    </row>
    <row r="20" spans="1:9" x14ac:dyDescent="0.3">
      <c r="A20" s="40"/>
      <c r="B20" s="41"/>
      <c r="C20" s="42"/>
      <c r="D20" s="42" t="s">
        <v>31</v>
      </c>
      <c r="E20" s="42" t="s">
        <v>32</v>
      </c>
      <c r="F20" s="42" t="s">
        <v>33</v>
      </c>
      <c r="G20" s="42" t="s">
        <v>34</v>
      </c>
      <c r="H20" s="42" t="s">
        <v>34</v>
      </c>
      <c r="I20" s="42" t="s">
        <v>34</v>
      </c>
    </row>
    <row r="21" spans="1:9" s="56" customFormat="1" x14ac:dyDescent="0.3">
      <c r="A21" s="53" t="s">
        <v>43</v>
      </c>
      <c r="B21" s="54">
        <v>45748</v>
      </c>
      <c r="C21" s="55" t="s">
        <v>63</v>
      </c>
      <c r="D21" s="61">
        <v>7.2</v>
      </c>
      <c r="E21" s="60">
        <v>0.16</v>
      </c>
      <c r="F21" s="61">
        <v>5</v>
      </c>
      <c r="G21" s="55">
        <v>0</v>
      </c>
      <c r="H21" s="55">
        <v>0</v>
      </c>
      <c r="I21" s="55">
        <v>0</v>
      </c>
    </row>
    <row r="22" spans="1:9" s="56" customFormat="1" x14ac:dyDescent="0.3">
      <c r="A22" s="53"/>
      <c r="B22" s="54">
        <v>45755</v>
      </c>
      <c r="C22" s="55" t="s">
        <v>63</v>
      </c>
      <c r="D22" s="61">
        <v>6.7</v>
      </c>
      <c r="E22" s="60">
        <v>0.1</v>
      </c>
      <c r="F22" s="61">
        <v>5</v>
      </c>
      <c r="G22" s="55">
        <v>0</v>
      </c>
      <c r="H22" s="55">
        <v>0</v>
      </c>
      <c r="I22" s="55">
        <v>0</v>
      </c>
    </row>
    <row r="23" spans="1:9" s="56" customFormat="1" x14ac:dyDescent="0.3">
      <c r="A23" s="53"/>
      <c r="B23" s="54">
        <v>45761</v>
      </c>
      <c r="C23" s="55" t="s">
        <v>63</v>
      </c>
      <c r="D23" s="61">
        <v>7.3</v>
      </c>
      <c r="E23" s="60">
        <v>0.11</v>
      </c>
      <c r="F23" s="61">
        <v>5</v>
      </c>
      <c r="G23" s="55">
        <v>0</v>
      </c>
      <c r="H23" s="55">
        <v>0</v>
      </c>
      <c r="I23" s="55">
        <v>0</v>
      </c>
    </row>
    <row r="24" spans="1:9" s="56" customFormat="1" x14ac:dyDescent="0.3">
      <c r="A24" s="53"/>
      <c r="B24" s="54">
        <v>45769</v>
      </c>
      <c r="C24" s="55" t="s">
        <v>63</v>
      </c>
      <c r="D24" s="61">
        <v>7</v>
      </c>
      <c r="E24" s="60">
        <v>0.23</v>
      </c>
      <c r="F24" s="61">
        <v>5</v>
      </c>
      <c r="G24" s="55">
        <v>0</v>
      </c>
      <c r="H24" s="55">
        <v>0</v>
      </c>
      <c r="I24" s="55">
        <v>0</v>
      </c>
    </row>
    <row r="25" spans="1:9" s="56" customFormat="1" x14ac:dyDescent="0.3">
      <c r="A25" s="53"/>
      <c r="B25" s="54">
        <v>45775</v>
      </c>
      <c r="C25" s="55" t="s">
        <v>63</v>
      </c>
      <c r="D25" s="61">
        <v>7.1</v>
      </c>
      <c r="E25" s="60">
        <v>0.1</v>
      </c>
      <c r="F25" s="61">
        <v>5</v>
      </c>
      <c r="G25" s="55">
        <v>0</v>
      </c>
      <c r="H25" s="55">
        <v>0</v>
      </c>
      <c r="I25" s="55">
        <v>0</v>
      </c>
    </row>
    <row r="26" spans="1:9" s="56" customFormat="1" x14ac:dyDescent="0.3">
      <c r="A26" s="53" t="s">
        <v>44</v>
      </c>
      <c r="B26" s="54">
        <v>45748</v>
      </c>
      <c r="C26" s="55" t="s">
        <v>63</v>
      </c>
      <c r="D26" s="61">
        <v>7.2</v>
      </c>
      <c r="E26" s="60">
        <v>0.11</v>
      </c>
      <c r="F26" s="61">
        <v>5</v>
      </c>
      <c r="G26" s="55">
        <v>0</v>
      </c>
      <c r="H26" s="55">
        <v>0</v>
      </c>
      <c r="I26" s="55">
        <v>0</v>
      </c>
    </row>
    <row r="27" spans="1:9" s="56" customFormat="1" x14ac:dyDescent="0.3">
      <c r="A27" s="53"/>
      <c r="B27" s="54">
        <v>45769</v>
      </c>
      <c r="C27" s="55" t="s">
        <v>63</v>
      </c>
      <c r="D27" s="61">
        <v>7.1</v>
      </c>
      <c r="E27" s="60">
        <v>0.13</v>
      </c>
      <c r="F27" s="61">
        <v>5</v>
      </c>
      <c r="G27" s="55">
        <v>0</v>
      </c>
      <c r="H27" s="55">
        <v>0</v>
      </c>
      <c r="I27" s="55">
        <v>0</v>
      </c>
    </row>
    <row r="28" spans="1:9" s="56" customFormat="1" x14ac:dyDescent="0.3">
      <c r="A28" s="53" t="s">
        <v>45</v>
      </c>
      <c r="B28" s="54">
        <v>45748</v>
      </c>
      <c r="C28" s="55" t="s">
        <v>63</v>
      </c>
      <c r="D28" s="61">
        <v>7.8</v>
      </c>
      <c r="E28" s="60">
        <v>0.1</v>
      </c>
      <c r="F28" s="61">
        <v>5</v>
      </c>
      <c r="G28" s="55">
        <v>0</v>
      </c>
      <c r="H28" s="55">
        <v>0</v>
      </c>
      <c r="I28" s="55">
        <v>0</v>
      </c>
    </row>
    <row r="29" spans="1:9" s="56" customFormat="1" x14ac:dyDescent="0.3">
      <c r="A29" s="53"/>
      <c r="B29" s="54">
        <v>45755</v>
      </c>
      <c r="C29" s="55" t="s">
        <v>63</v>
      </c>
      <c r="D29" s="61">
        <v>7.2</v>
      </c>
      <c r="E29" s="60">
        <v>0.1</v>
      </c>
      <c r="F29" s="61">
        <v>5</v>
      </c>
      <c r="G29" s="55">
        <v>0</v>
      </c>
      <c r="H29" s="55">
        <v>0</v>
      </c>
      <c r="I29" s="55">
        <v>0</v>
      </c>
    </row>
    <row r="30" spans="1:9" s="56" customFormat="1" x14ac:dyDescent="0.3">
      <c r="A30" s="53"/>
      <c r="B30" s="54">
        <v>45761</v>
      </c>
      <c r="C30" s="55" t="s">
        <v>63</v>
      </c>
      <c r="D30" s="61">
        <v>7.7</v>
      </c>
      <c r="E30" s="60">
        <v>0.11</v>
      </c>
      <c r="F30" s="61">
        <v>5</v>
      </c>
      <c r="G30" s="55">
        <v>0</v>
      </c>
      <c r="H30" s="55">
        <v>0</v>
      </c>
      <c r="I30" s="55">
        <v>0</v>
      </c>
    </row>
    <row r="31" spans="1:9" s="56" customFormat="1" x14ac:dyDescent="0.3">
      <c r="A31" s="53"/>
      <c r="B31" s="54">
        <v>45769</v>
      </c>
      <c r="C31" s="55" t="s">
        <v>63</v>
      </c>
      <c r="D31" s="61">
        <v>7.2</v>
      </c>
      <c r="E31" s="60">
        <v>0.15</v>
      </c>
      <c r="F31" s="61">
        <v>5</v>
      </c>
      <c r="G31" s="55">
        <v>0</v>
      </c>
      <c r="H31" s="55">
        <v>0</v>
      </c>
      <c r="I31" s="55">
        <v>0</v>
      </c>
    </row>
    <row r="32" spans="1:9" s="56" customFormat="1" x14ac:dyDescent="0.3">
      <c r="A32" s="53"/>
      <c r="B32" s="54">
        <v>45775</v>
      </c>
      <c r="C32" s="55" t="s">
        <v>63</v>
      </c>
      <c r="D32" s="61">
        <v>7.5</v>
      </c>
      <c r="E32" s="60">
        <v>0.1</v>
      </c>
      <c r="F32" s="61">
        <v>5</v>
      </c>
      <c r="G32" s="55">
        <v>0</v>
      </c>
      <c r="H32" s="55">
        <v>0</v>
      </c>
      <c r="I32" s="55">
        <v>0</v>
      </c>
    </row>
    <row r="33" spans="1:9" s="56" customFormat="1" x14ac:dyDescent="0.3">
      <c r="A33" s="53" t="s">
        <v>46</v>
      </c>
      <c r="B33" s="54">
        <v>45748</v>
      </c>
      <c r="C33" s="55" t="s">
        <v>63</v>
      </c>
      <c r="D33" s="61">
        <v>9.6999999999999993</v>
      </c>
      <c r="E33" s="60">
        <v>0.1</v>
      </c>
      <c r="F33" s="61">
        <v>5</v>
      </c>
      <c r="G33" s="55">
        <v>0</v>
      </c>
      <c r="H33" s="55">
        <v>0</v>
      </c>
      <c r="I33" s="55">
        <v>0</v>
      </c>
    </row>
    <row r="34" spans="1:9" s="56" customFormat="1" x14ac:dyDescent="0.3">
      <c r="A34" s="53"/>
      <c r="B34" s="54">
        <v>45769</v>
      </c>
      <c r="C34" s="55" t="s">
        <v>63</v>
      </c>
      <c r="D34" s="61">
        <v>9.6999999999999993</v>
      </c>
      <c r="E34" s="60">
        <v>0.14000000000000001</v>
      </c>
      <c r="F34" s="61">
        <v>5</v>
      </c>
      <c r="G34" s="55">
        <v>0</v>
      </c>
      <c r="H34" s="55">
        <v>0</v>
      </c>
      <c r="I34" s="55">
        <v>0</v>
      </c>
    </row>
    <row r="35" spans="1:9" s="56" customFormat="1" x14ac:dyDescent="0.3">
      <c r="A35" s="53" t="s">
        <v>47</v>
      </c>
      <c r="B35" s="54">
        <v>45755</v>
      </c>
      <c r="C35" s="55" t="s">
        <v>63</v>
      </c>
      <c r="D35" s="61">
        <v>7.1</v>
      </c>
      <c r="E35" s="60">
        <v>0.13</v>
      </c>
      <c r="F35" s="61">
        <v>5</v>
      </c>
      <c r="G35" s="55">
        <v>0</v>
      </c>
      <c r="H35" s="55">
        <v>0</v>
      </c>
      <c r="I35" s="55">
        <v>0</v>
      </c>
    </row>
    <row r="36" spans="1:9" s="56" customFormat="1" x14ac:dyDescent="0.3">
      <c r="A36" s="53" t="s">
        <v>48</v>
      </c>
      <c r="B36" s="54">
        <v>45755</v>
      </c>
      <c r="C36" s="55" t="s">
        <v>63</v>
      </c>
      <c r="D36" s="61">
        <v>7.1</v>
      </c>
      <c r="E36" s="60">
        <v>0.1</v>
      </c>
      <c r="F36" s="61">
        <v>5</v>
      </c>
      <c r="G36" s="55">
        <v>0</v>
      </c>
      <c r="H36" s="55">
        <v>0</v>
      </c>
      <c r="I36" s="55">
        <v>0</v>
      </c>
    </row>
    <row r="37" spans="1:9" s="56" customFormat="1" x14ac:dyDescent="0.3">
      <c r="A37" s="53" t="s">
        <v>49</v>
      </c>
      <c r="B37" s="54">
        <v>45755</v>
      </c>
      <c r="C37" s="55" t="s">
        <v>63</v>
      </c>
      <c r="D37" s="61">
        <v>7.3</v>
      </c>
      <c r="E37" s="60">
        <v>0.1</v>
      </c>
      <c r="F37" s="61">
        <v>5</v>
      </c>
      <c r="G37" s="55">
        <v>0</v>
      </c>
      <c r="H37" s="55">
        <v>0</v>
      </c>
      <c r="I37" s="55">
        <v>0</v>
      </c>
    </row>
    <row r="38" spans="1:9" s="56" customFormat="1" x14ac:dyDescent="0.3">
      <c r="A38" s="57" t="s">
        <v>50</v>
      </c>
      <c r="B38" s="54">
        <v>45748</v>
      </c>
      <c r="C38" s="55" t="s">
        <v>63</v>
      </c>
      <c r="D38" s="61">
        <v>8.3000000000000007</v>
      </c>
      <c r="E38" s="60">
        <v>0.1</v>
      </c>
      <c r="F38" s="61">
        <v>5</v>
      </c>
      <c r="G38" s="55">
        <v>0</v>
      </c>
      <c r="H38" s="55">
        <v>0</v>
      </c>
      <c r="I38" s="55">
        <v>0</v>
      </c>
    </row>
    <row r="39" spans="1:9" s="56" customFormat="1" x14ac:dyDescent="0.3">
      <c r="A39" s="57"/>
      <c r="B39" s="54">
        <v>45769</v>
      </c>
      <c r="C39" s="55" t="s">
        <v>63</v>
      </c>
      <c r="D39" s="61">
        <v>7.6</v>
      </c>
      <c r="E39" s="60">
        <v>0.11</v>
      </c>
      <c r="F39" s="61">
        <v>5</v>
      </c>
      <c r="G39" s="55">
        <v>0</v>
      </c>
      <c r="H39" s="55">
        <v>0</v>
      </c>
      <c r="I39" s="55">
        <v>0</v>
      </c>
    </row>
    <row r="40" spans="1:9" s="56" customFormat="1" x14ac:dyDescent="0.3">
      <c r="A40" s="57" t="s">
        <v>51</v>
      </c>
      <c r="B40" s="54">
        <v>45769</v>
      </c>
      <c r="C40" s="55" t="s">
        <v>63</v>
      </c>
      <c r="D40" s="61">
        <v>8.6</v>
      </c>
      <c r="E40" s="60">
        <v>1.1000000000000001</v>
      </c>
      <c r="F40" s="61">
        <v>8.4</v>
      </c>
      <c r="G40" s="55">
        <v>0</v>
      </c>
      <c r="H40" s="55">
        <v>0</v>
      </c>
      <c r="I40" s="55">
        <v>0</v>
      </c>
    </row>
    <row r="41" spans="1:9" s="56" customFormat="1" x14ac:dyDescent="0.3">
      <c r="A41" s="57" t="s">
        <v>52</v>
      </c>
      <c r="B41" s="54">
        <v>45748</v>
      </c>
      <c r="C41" s="55" t="s">
        <v>63</v>
      </c>
      <c r="D41" s="61">
        <v>7.4</v>
      </c>
      <c r="E41" s="60">
        <v>0.1</v>
      </c>
      <c r="F41" s="61">
        <v>5</v>
      </c>
      <c r="G41" s="55">
        <v>0</v>
      </c>
      <c r="H41" s="55">
        <v>0</v>
      </c>
      <c r="I41" s="55">
        <v>0</v>
      </c>
    </row>
    <row r="42" spans="1:9" s="56" customFormat="1" x14ac:dyDescent="0.3">
      <c r="A42" s="57"/>
      <c r="B42" s="54">
        <v>45755</v>
      </c>
      <c r="C42" s="55" t="s">
        <v>63</v>
      </c>
      <c r="D42" s="61">
        <v>7.1</v>
      </c>
      <c r="E42" s="60">
        <v>0.12</v>
      </c>
      <c r="F42" s="61">
        <v>5</v>
      </c>
      <c r="G42" s="55">
        <v>0</v>
      </c>
      <c r="H42" s="55">
        <v>0</v>
      </c>
      <c r="I42" s="55">
        <v>0</v>
      </c>
    </row>
    <row r="43" spans="1:9" s="56" customFormat="1" x14ac:dyDescent="0.3">
      <c r="A43" s="57"/>
      <c r="B43" s="54">
        <v>45761</v>
      </c>
      <c r="C43" s="55" t="s">
        <v>63</v>
      </c>
      <c r="D43" s="61">
        <v>7.4</v>
      </c>
      <c r="E43" s="60">
        <v>0.1</v>
      </c>
      <c r="F43" s="61">
        <v>5</v>
      </c>
      <c r="G43" s="55">
        <v>0</v>
      </c>
      <c r="H43" s="55">
        <v>0</v>
      </c>
      <c r="I43" s="55">
        <v>0</v>
      </c>
    </row>
    <row r="44" spans="1:9" s="56" customFormat="1" x14ac:dyDescent="0.3">
      <c r="A44" s="57"/>
      <c r="B44" s="54">
        <v>45769</v>
      </c>
      <c r="C44" s="55" t="s">
        <v>63</v>
      </c>
      <c r="D44" s="61">
        <v>7.3</v>
      </c>
      <c r="E44" s="60">
        <v>0.11</v>
      </c>
      <c r="F44" s="61">
        <v>5</v>
      </c>
      <c r="G44" s="55">
        <v>0</v>
      </c>
      <c r="H44" s="55">
        <v>0</v>
      </c>
      <c r="I44" s="55">
        <v>0</v>
      </c>
    </row>
    <row r="45" spans="1:9" s="56" customFormat="1" x14ac:dyDescent="0.3">
      <c r="A45" s="57"/>
      <c r="B45" s="54">
        <v>45775</v>
      </c>
      <c r="C45" s="55" t="s">
        <v>63</v>
      </c>
      <c r="D45" s="61">
        <v>7.3</v>
      </c>
      <c r="E45" s="60">
        <v>0.1</v>
      </c>
      <c r="F45" s="61">
        <v>5</v>
      </c>
      <c r="G45" s="55">
        <v>0</v>
      </c>
      <c r="H45" s="55">
        <v>0</v>
      </c>
      <c r="I45" s="55">
        <v>0</v>
      </c>
    </row>
    <row r="46" spans="1:9" s="56" customFormat="1" x14ac:dyDescent="0.3">
      <c r="A46" s="57" t="s">
        <v>53</v>
      </c>
      <c r="B46" s="54">
        <v>45748</v>
      </c>
      <c r="C46" s="55" t="s">
        <v>63</v>
      </c>
      <c r="D46" s="61">
        <v>9.8000000000000007</v>
      </c>
      <c r="E46" s="60">
        <v>1</v>
      </c>
      <c r="F46" s="61">
        <v>5</v>
      </c>
      <c r="G46" s="55">
        <v>0</v>
      </c>
      <c r="H46" s="55">
        <v>0</v>
      </c>
      <c r="I46" s="55">
        <v>0</v>
      </c>
    </row>
    <row r="47" spans="1:9" s="56" customFormat="1" x14ac:dyDescent="0.3">
      <c r="A47" s="57" t="s">
        <v>54</v>
      </c>
      <c r="B47" s="54">
        <v>45769</v>
      </c>
      <c r="C47" s="55" t="s">
        <v>63</v>
      </c>
      <c r="D47" s="61">
        <v>7.1</v>
      </c>
      <c r="E47" s="60">
        <v>0.12</v>
      </c>
      <c r="F47" s="61">
        <v>5</v>
      </c>
      <c r="G47" s="55">
        <v>0</v>
      </c>
      <c r="H47" s="55">
        <v>0</v>
      </c>
      <c r="I47" s="55">
        <v>0</v>
      </c>
    </row>
    <row r="48" spans="1:9" s="56" customFormat="1" x14ac:dyDescent="0.3">
      <c r="A48" s="57" t="s">
        <v>55</v>
      </c>
      <c r="B48" s="54">
        <v>45769</v>
      </c>
      <c r="C48" s="55" t="s">
        <v>63</v>
      </c>
      <c r="D48" s="61">
        <v>8.8000000000000007</v>
      </c>
      <c r="E48" s="60">
        <v>0.18</v>
      </c>
      <c r="F48" s="61">
        <v>5</v>
      </c>
      <c r="G48" s="55">
        <v>0</v>
      </c>
      <c r="H48" s="55">
        <v>0</v>
      </c>
      <c r="I48" s="55">
        <v>0</v>
      </c>
    </row>
    <row r="49" spans="1:9" s="56" customFormat="1" x14ac:dyDescent="0.3">
      <c r="A49" s="57" t="s">
        <v>56</v>
      </c>
      <c r="B49" s="54">
        <v>45748</v>
      </c>
      <c r="C49" s="55" t="s">
        <v>64</v>
      </c>
      <c r="D49" s="61">
        <v>8.6</v>
      </c>
      <c r="E49" s="60">
        <v>0.27</v>
      </c>
      <c r="F49" s="62">
        <v>21</v>
      </c>
      <c r="G49" s="55">
        <v>0</v>
      </c>
      <c r="H49" s="55">
        <v>0</v>
      </c>
      <c r="I49" s="55">
        <v>0</v>
      </c>
    </row>
    <row r="50" spans="1:9" s="56" customFormat="1" x14ac:dyDescent="0.3">
      <c r="A50" s="57"/>
      <c r="B50" s="54">
        <v>45755</v>
      </c>
      <c r="C50" s="55" t="s">
        <v>64</v>
      </c>
      <c r="D50" s="61">
        <v>7.5</v>
      </c>
      <c r="E50" s="60">
        <v>0.25</v>
      </c>
      <c r="F50" s="62">
        <v>19</v>
      </c>
      <c r="G50" s="55">
        <v>0</v>
      </c>
      <c r="H50" s="55">
        <v>0</v>
      </c>
      <c r="I50" s="55">
        <v>0</v>
      </c>
    </row>
    <row r="51" spans="1:9" s="56" customFormat="1" x14ac:dyDescent="0.3">
      <c r="A51" s="57"/>
      <c r="B51" s="54">
        <v>45761</v>
      </c>
      <c r="C51" s="55" t="s">
        <v>64</v>
      </c>
      <c r="D51" s="61">
        <v>8.1</v>
      </c>
      <c r="E51" s="60">
        <v>0.27</v>
      </c>
      <c r="F51" s="62">
        <v>18</v>
      </c>
      <c r="G51" s="55">
        <v>0</v>
      </c>
      <c r="H51" s="55">
        <v>0</v>
      </c>
      <c r="I51" s="55">
        <v>0</v>
      </c>
    </row>
    <row r="52" spans="1:9" s="56" customFormat="1" x14ac:dyDescent="0.3">
      <c r="A52" s="57"/>
      <c r="B52" s="54">
        <v>45769</v>
      </c>
      <c r="C52" s="55" t="s">
        <v>64</v>
      </c>
      <c r="D52" s="61">
        <v>7.7</v>
      </c>
      <c r="E52" s="60">
        <v>0.24</v>
      </c>
      <c r="F52" s="62">
        <v>18</v>
      </c>
      <c r="G52" s="55">
        <v>0</v>
      </c>
      <c r="H52" s="55">
        <v>0</v>
      </c>
      <c r="I52" s="55">
        <v>0</v>
      </c>
    </row>
    <row r="53" spans="1:9" s="56" customFormat="1" x14ac:dyDescent="0.3">
      <c r="A53" s="57"/>
      <c r="B53" s="54">
        <v>45775</v>
      </c>
      <c r="C53" s="55" t="s">
        <v>64</v>
      </c>
      <c r="D53" s="61">
        <v>7.1</v>
      </c>
      <c r="E53" s="60">
        <v>0.19</v>
      </c>
      <c r="F53" s="62">
        <v>14</v>
      </c>
      <c r="G53" s="55">
        <v>0</v>
      </c>
      <c r="H53" s="55">
        <v>0</v>
      </c>
      <c r="I53" s="55">
        <v>0</v>
      </c>
    </row>
    <row r="54" spans="1:9" s="56" customFormat="1" x14ac:dyDescent="0.3">
      <c r="A54" s="57" t="s">
        <v>57</v>
      </c>
      <c r="B54" s="54">
        <v>45775</v>
      </c>
      <c r="C54" s="55" t="s">
        <v>65</v>
      </c>
      <c r="D54" s="61">
        <v>7.4</v>
      </c>
      <c r="E54" s="60">
        <v>0.1</v>
      </c>
      <c r="F54" s="61">
        <v>5</v>
      </c>
      <c r="G54" s="55">
        <v>0</v>
      </c>
      <c r="H54" s="55">
        <v>0</v>
      </c>
      <c r="I54" s="55">
        <v>0</v>
      </c>
    </row>
    <row r="55" spans="1:9" s="56" customFormat="1" x14ac:dyDescent="0.3">
      <c r="A55" s="57" t="s">
        <v>58</v>
      </c>
      <c r="B55" s="54">
        <v>45748</v>
      </c>
      <c r="C55" s="55" t="s">
        <v>65</v>
      </c>
      <c r="D55" s="61">
        <v>7.3</v>
      </c>
      <c r="E55" s="60">
        <v>0.38</v>
      </c>
      <c r="F55" s="61">
        <v>5</v>
      </c>
      <c r="G55" s="55">
        <v>0</v>
      </c>
      <c r="H55" s="55">
        <v>0</v>
      </c>
      <c r="I55" s="55">
        <v>0</v>
      </c>
    </row>
    <row r="56" spans="1:9" s="56" customFormat="1" x14ac:dyDescent="0.3">
      <c r="A56" s="57" t="s">
        <v>59</v>
      </c>
      <c r="B56" s="54">
        <v>45748</v>
      </c>
      <c r="C56" s="55" t="s">
        <v>66</v>
      </c>
      <c r="D56" s="61">
        <v>8.5</v>
      </c>
      <c r="E56" s="60">
        <v>0.1</v>
      </c>
      <c r="F56" s="61">
        <v>5</v>
      </c>
      <c r="G56" s="55">
        <v>0</v>
      </c>
      <c r="H56" s="55">
        <v>0</v>
      </c>
      <c r="I56" s="55">
        <v>0</v>
      </c>
    </row>
    <row r="57" spans="1:9" s="56" customFormat="1" x14ac:dyDescent="0.3">
      <c r="A57" s="57" t="s">
        <v>60</v>
      </c>
      <c r="B57" s="54">
        <v>45775</v>
      </c>
      <c r="C57" s="55" t="s">
        <v>66</v>
      </c>
      <c r="D57" s="61">
        <v>7.2</v>
      </c>
      <c r="E57" s="60">
        <v>0.1</v>
      </c>
      <c r="F57" s="61">
        <v>5</v>
      </c>
      <c r="G57" s="55">
        <v>0</v>
      </c>
      <c r="H57" s="55">
        <v>0</v>
      </c>
      <c r="I57" s="55">
        <v>0</v>
      </c>
    </row>
    <row r="58" spans="1:9" s="56" customFormat="1" x14ac:dyDescent="0.3">
      <c r="A58" s="57" t="s">
        <v>61</v>
      </c>
      <c r="B58" s="54">
        <v>45775</v>
      </c>
      <c r="C58" s="55" t="s">
        <v>66</v>
      </c>
      <c r="D58" s="61">
        <v>7.5</v>
      </c>
      <c r="E58" s="60">
        <v>0.11</v>
      </c>
      <c r="F58" s="61">
        <v>5</v>
      </c>
      <c r="G58" s="55">
        <v>0</v>
      </c>
      <c r="H58" s="55">
        <v>0</v>
      </c>
      <c r="I58" s="55">
        <v>0</v>
      </c>
    </row>
    <row r="59" spans="1:9" s="56" customFormat="1" x14ac:dyDescent="0.3">
      <c r="A59" s="57" t="s">
        <v>62</v>
      </c>
      <c r="B59" s="54">
        <v>45748</v>
      </c>
      <c r="C59" s="55" t="s">
        <v>67</v>
      </c>
      <c r="D59" s="55">
        <v>8.1</v>
      </c>
      <c r="E59" s="60">
        <v>0.1</v>
      </c>
      <c r="F59" s="61">
        <v>5</v>
      </c>
      <c r="G59" s="55">
        <v>0</v>
      </c>
      <c r="H59" s="55">
        <v>0</v>
      </c>
      <c r="I59" s="55">
        <v>0</v>
      </c>
    </row>
    <row r="60" spans="1:9" s="56" customFormat="1" x14ac:dyDescent="0.3"/>
    <row r="61" spans="1:9" s="56" customFormat="1" x14ac:dyDescent="0.3"/>
    <row r="62" spans="1:9" s="56" customFormat="1" x14ac:dyDescent="0.3"/>
    <row r="63" spans="1:9" s="56" customFormat="1" x14ac:dyDescent="0.3"/>
    <row r="64" spans="1:9" s="56" customFormat="1" x14ac:dyDescent="0.3"/>
    <row r="65" s="56" customFormat="1" x14ac:dyDescent="0.3"/>
    <row r="66" s="56" customFormat="1" x14ac:dyDescent="0.3"/>
    <row r="67" s="56" customFormat="1" x14ac:dyDescent="0.3"/>
    <row r="68" s="56" customFormat="1" x14ac:dyDescent="0.3"/>
    <row r="69" s="56" customFormat="1" x14ac:dyDescent="0.3"/>
    <row r="70" s="56" customFormat="1" x14ac:dyDescent="0.3"/>
    <row r="71" s="56" customFormat="1" x14ac:dyDescent="0.3"/>
    <row r="72" s="56" customFormat="1" x14ac:dyDescent="0.3"/>
    <row r="73" s="56" customFormat="1" x14ac:dyDescent="0.3"/>
    <row r="74" s="56" customFormat="1" x14ac:dyDescent="0.3"/>
    <row r="75" s="56" customFormat="1" x14ac:dyDescent="0.3"/>
    <row r="76" s="56" customFormat="1" x14ac:dyDescent="0.3"/>
    <row r="77" s="56" customFormat="1" x14ac:dyDescent="0.3"/>
    <row r="78" s="56" customFormat="1" x14ac:dyDescent="0.3"/>
    <row r="79" s="56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5"/>
  <sheetViews>
    <sheetView topLeftCell="A6" zoomScale="85" zoomScaleNormal="85" workbookViewId="0">
      <selection activeCell="C48" sqref="C48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47" customFormat="1" ht="23.4" x14ac:dyDescent="0.45">
      <c r="A1" s="43" t="s">
        <v>35</v>
      </c>
      <c r="B1" s="45"/>
      <c r="C1" s="45"/>
      <c r="D1" s="45"/>
      <c r="E1" s="59" t="s">
        <v>42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3">
      <c r="A5" s="4" t="s">
        <v>8</v>
      </c>
      <c r="B5" s="5">
        <v>0</v>
      </c>
      <c r="C5" s="36" t="s">
        <v>9</v>
      </c>
      <c r="D5" s="5">
        <f>COUNT(H18:H74)</f>
        <v>28</v>
      </c>
      <c r="E5" s="5">
        <f>COUNTIF(H18:H74,"=0")</f>
        <v>28</v>
      </c>
      <c r="F5" s="3"/>
      <c r="G5" s="3"/>
      <c r="J5" s="30"/>
    </row>
    <row r="6" spans="1:10" ht="21" customHeight="1" x14ac:dyDescent="0.3">
      <c r="A6" s="4" t="s">
        <v>10</v>
      </c>
      <c r="B6" s="5">
        <v>0</v>
      </c>
      <c r="C6" s="36" t="s">
        <v>9</v>
      </c>
      <c r="D6" s="5">
        <f>COUNT(I18:I74)</f>
        <v>28</v>
      </c>
      <c r="E6" s="5">
        <f>COUNTIF(I18:I74,"=0")</f>
        <v>28</v>
      </c>
      <c r="F6" s="3"/>
      <c r="G6" s="3"/>
      <c r="J6" s="31"/>
    </row>
    <row r="7" spans="1:10" ht="21" customHeight="1" x14ac:dyDescent="0.3">
      <c r="A7" s="22" t="s">
        <v>11</v>
      </c>
      <c r="B7" s="37" t="s">
        <v>9</v>
      </c>
      <c r="C7" s="6">
        <v>0</v>
      </c>
      <c r="D7" s="6">
        <f>COUNT(G18:G74)</f>
        <v>28</v>
      </c>
      <c r="E7" s="6">
        <f>COUNTIF(G18:G74,"=0")</f>
        <v>28</v>
      </c>
      <c r="F7" s="3"/>
      <c r="G7" s="3"/>
      <c r="J7" s="32"/>
    </row>
    <row r="8" spans="1:10" ht="21" customHeight="1" x14ac:dyDescent="0.3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3">
      <c r="A10" s="4" t="s">
        <v>14</v>
      </c>
      <c r="B10" s="5" t="s">
        <v>15</v>
      </c>
      <c r="C10" s="5" t="s">
        <v>16</v>
      </c>
      <c r="D10" s="5">
        <f>COUNT(F18:F74)</f>
        <v>28</v>
      </c>
      <c r="E10" s="7">
        <f>AVERAGE(F18:F74)</f>
        <v>5.1214285714285719</v>
      </c>
      <c r="F10" s="3"/>
      <c r="G10" s="3"/>
    </row>
    <row r="11" spans="1:10" ht="33.75" customHeight="1" x14ac:dyDescent="0.3">
      <c r="A11" s="8" t="s">
        <v>17</v>
      </c>
      <c r="B11" s="5" t="s">
        <v>18</v>
      </c>
      <c r="C11" s="5" t="s">
        <v>16</v>
      </c>
      <c r="D11" s="5">
        <f>COUNT(E18:E74)</f>
        <v>28</v>
      </c>
      <c r="E11" s="7">
        <f>AVERAGE(E18:E74)</f>
        <v>0.18607142857142858</v>
      </c>
      <c r="F11" s="3"/>
      <c r="G11" s="3"/>
    </row>
    <row r="12" spans="1:10" ht="20.25" customHeight="1" x14ac:dyDescent="0.3">
      <c r="A12" s="9" t="s">
        <v>19</v>
      </c>
      <c r="B12" s="52" t="s">
        <v>9</v>
      </c>
      <c r="C12" s="10" t="s">
        <v>20</v>
      </c>
      <c r="D12" s="6">
        <f>COUNT(D18:D74)</f>
        <v>28</v>
      </c>
      <c r="E12" s="11">
        <f>AVERAGE(D18:D74)</f>
        <v>7.6642857142857155</v>
      </c>
      <c r="F12" s="3"/>
      <c r="G12" s="3"/>
    </row>
    <row r="13" spans="1:10" ht="21" customHeight="1" x14ac:dyDescent="0.3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38" t="s">
        <v>22</v>
      </c>
      <c r="B16" s="39" t="s">
        <v>23</v>
      </c>
      <c r="C16" s="38" t="s">
        <v>24</v>
      </c>
      <c r="D16" s="39" t="s">
        <v>25</v>
      </c>
      <c r="E16" s="39" t="s">
        <v>26</v>
      </c>
      <c r="F16" s="39" t="s">
        <v>27</v>
      </c>
      <c r="G16" s="39" t="s">
        <v>28</v>
      </c>
      <c r="H16" s="39" t="s">
        <v>29</v>
      </c>
      <c r="I16" s="39" t="s">
        <v>30</v>
      </c>
    </row>
    <row r="17" spans="1:9" x14ac:dyDescent="0.3">
      <c r="A17" s="40"/>
      <c r="B17" s="41"/>
      <c r="C17" s="42"/>
      <c r="D17" s="42" t="s">
        <v>31</v>
      </c>
      <c r="E17" s="42" t="s">
        <v>32</v>
      </c>
      <c r="F17" s="42" t="s">
        <v>33</v>
      </c>
      <c r="G17" s="42" t="s">
        <v>34</v>
      </c>
      <c r="H17" s="42" t="s">
        <v>34</v>
      </c>
      <c r="I17" s="42" t="s">
        <v>34</v>
      </c>
    </row>
    <row r="18" spans="1:9" x14ac:dyDescent="0.3">
      <c r="A18" s="53" t="s">
        <v>43</v>
      </c>
      <c r="B18" s="54">
        <v>45748</v>
      </c>
      <c r="C18" s="55" t="s">
        <v>63</v>
      </c>
      <c r="D18" s="55">
        <v>7.2</v>
      </c>
      <c r="E18" s="55">
        <v>0.16</v>
      </c>
      <c r="F18" s="55">
        <v>5</v>
      </c>
      <c r="G18" s="55">
        <v>0</v>
      </c>
      <c r="H18" s="55">
        <v>0</v>
      </c>
      <c r="I18" s="55">
        <v>0</v>
      </c>
    </row>
    <row r="19" spans="1:9" x14ac:dyDescent="0.3">
      <c r="A19" s="53"/>
      <c r="B19" s="54">
        <v>45755</v>
      </c>
      <c r="C19" s="55" t="s">
        <v>63</v>
      </c>
      <c r="D19" s="55">
        <v>6.7</v>
      </c>
      <c r="E19" s="55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3"/>
      <c r="B20" s="54">
        <v>45761</v>
      </c>
      <c r="C20" s="55" t="s">
        <v>63</v>
      </c>
      <c r="D20" s="55">
        <v>7.3</v>
      </c>
      <c r="E20" s="55">
        <v>0.11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3"/>
      <c r="B21" s="54">
        <v>45769</v>
      </c>
      <c r="C21" s="55" t="s">
        <v>63</v>
      </c>
      <c r="D21" s="55">
        <v>7</v>
      </c>
      <c r="E21" s="55">
        <v>0.23</v>
      </c>
      <c r="F21" s="55">
        <v>5</v>
      </c>
      <c r="G21" s="55">
        <v>0</v>
      </c>
      <c r="H21" s="55">
        <v>0</v>
      </c>
      <c r="I21" s="55">
        <v>0</v>
      </c>
    </row>
    <row r="22" spans="1:9" x14ac:dyDescent="0.3">
      <c r="A22" s="53"/>
      <c r="B22" s="54">
        <v>45775</v>
      </c>
      <c r="C22" s="55" t="s">
        <v>63</v>
      </c>
      <c r="D22" s="55">
        <v>7.1</v>
      </c>
      <c r="E22" s="55">
        <v>0.1</v>
      </c>
      <c r="F22" s="55">
        <v>5</v>
      </c>
      <c r="G22" s="55">
        <v>0</v>
      </c>
      <c r="H22" s="55">
        <v>0</v>
      </c>
      <c r="I22" s="55">
        <v>0</v>
      </c>
    </row>
    <row r="23" spans="1:9" x14ac:dyDescent="0.3">
      <c r="A23" s="53" t="s">
        <v>44</v>
      </c>
      <c r="B23" s="54">
        <v>45748</v>
      </c>
      <c r="C23" s="55" t="s">
        <v>63</v>
      </c>
      <c r="D23" s="55">
        <v>7.2</v>
      </c>
      <c r="E23" s="55">
        <v>0.11</v>
      </c>
      <c r="F23" s="55">
        <v>5</v>
      </c>
      <c r="G23" s="55">
        <v>0</v>
      </c>
      <c r="H23" s="55">
        <v>0</v>
      </c>
      <c r="I23" s="55">
        <v>0</v>
      </c>
    </row>
    <row r="24" spans="1:9" x14ac:dyDescent="0.3">
      <c r="A24" s="53"/>
      <c r="B24" s="54">
        <v>45769</v>
      </c>
      <c r="C24" s="55" t="s">
        <v>63</v>
      </c>
      <c r="D24" s="55">
        <v>7.1</v>
      </c>
      <c r="E24" s="55">
        <v>0.13</v>
      </c>
      <c r="F24" s="55">
        <v>5</v>
      </c>
      <c r="G24" s="55">
        <v>0</v>
      </c>
      <c r="H24" s="55">
        <v>0</v>
      </c>
      <c r="I24" s="55">
        <v>0</v>
      </c>
    </row>
    <row r="25" spans="1:9" x14ac:dyDescent="0.3">
      <c r="A25" s="53" t="s">
        <v>45</v>
      </c>
      <c r="B25" s="54">
        <v>45748</v>
      </c>
      <c r="C25" s="55" t="s">
        <v>63</v>
      </c>
      <c r="D25" s="55">
        <v>7.8</v>
      </c>
      <c r="E25" s="55">
        <v>0.1</v>
      </c>
      <c r="F25" s="55">
        <v>5</v>
      </c>
      <c r="G25" s="55">
        <v>0</v>
      </c>
      <c r="H25" s="55">
        <v>0</v>
      </c>
      <c r="I25" s="55">
        <v>0</v>
      </c>
    </row>
    <row r="26" spans="1:9" x14ac:dyDescent="0.3">
      <c r="A26" s="53"/>
      <c r="B26" s="54">
        <v>45755</v>
      </c>
      <c r="C26" s="55" t="s">
        <v>63</v>
      </c>
      <c r="D26" s="55">
        <v>7.2</v>
      </c>
      <c r="E26" s="55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x14ac:dyDescent="0.3">
      <c r="A27" s="53"/>
      <c r="B27" s="54">
        <v>45761</v>
      </c>
      <c r="C27" s="55" t="s">
        <v>63</v>
      </c>
      <c r="D27" s="55">
        <v>7.7</v>
      </c>
      <c r="E27" s="55">
        <v>0.11</v>
      </c>
      <c r="F27" s="55">
        <v>5</v>
      </c>
      <c r="G27" s="55">
        <v>0</v>
      </c>
      <c r="H27" s="55">
        <v>0</v>
      </c>
      <c r="I27" s="55">
        <v>0</v>
      </c>
    </row>
    <row r="28" spans="1:9" x14ac:dyDescent="0.3">
      <c r="A28" s="53"/>
      <c r="B28" s="54">
        <v>45769</v>
      </c>
      <c r="C28" s="55" t="s">
        <v>63</v>
      </c>
      <c r="D28" s="55">
        <v>7.2</v>
      </c>
      <c r="E28" s="55">
        <v>0.15</v>
      </c>
      <c r="F28" s="55">
        <v>5</v>
      </c>
      <c r="G28" s="55">
        <v>0</v>
      </c>
      <c r="H28" s="55">
        <v>0</v>
      </c>
      <c r="I28" s="55">
        <v>0</v>
      </c>
    </row>
    <row r="29" spans="1:9" x14ac:dyDescent="0.3">
      <c r="A29" s="53"/>
      <c r="B29" s="54">
        <v>45775</v>
      </c>
      <c r="C29" s="55" t="s">
        <v>63</v>
      </c>
      <c r="D29" s="55">
        <v>7.5</v>
      </c>
      <c r="E29" s="55">
        <v>0.1</v>
      </c>
      <c r="F29" s="55">
        <v>5</v>
      </c>
      <c r="G29" s="55">
        <v>0</v>
      </c>
      <c r="H29" s="55">
        <v>0</v>
      </c>
      <c r="I29" s="55">
        <v>0</v>
      </c>
    </row>
    <row r="30" spans="1:9" x14ac:dyDescent="0.3">
      <c r="A30" s="53" t="s">
        <v>46</v>
      </c>
      <c r="B30" s="54">
        <v>45748</v>
      </c>
      <c r="C30" s="55" t="s">
        <v>63</v>
      </c>
      <c r="D30" s="55">
        <v>9.6999999999999993</v>
      </c>
      <c r="E30" s="55">
        <v>0.1</v>
      </c>
      <c r="F30" s="55">
        <v>5</v>
      </c>
      <c r="G30" s="55">
        <v>0</v>
      </c>
      <c r="H30" s="55">
        <v>0</v>
      </c>
      <c r="I30" s="55">
        <v>0</v>
      </c>
    </row>
    <row r="31" spans="1:9" x14ac:dyDescent="0.3">
      <c r="A31" s="53"/>
      <c r="B31" s="54">
        <v>45769</v>
      </c>
      <c r="C31" s="55" t="s">
        <v>63</v>
      </c>
      <c r="D31" s="55">
        <v>9.6999999999999993</v>
      </c>
      <c r="E31" s="55">
        <v>0.14000000000000001</v>
      </c>
      <c r="F31" s="55">
        <v>5</v>
      </c>
      <c r="G31" s="55">
        <v>0</v>
      </c>
      <c r="H31" s="55">
        <v>0</v>
      </c>
      <c r="I31" s="55">
        <v>0</v>
      </c>
    </row>
    <row r="32" spans="1:9" x14ac:dyDescent="0.3">
      <c r="A32" s="53" t="s">
        <v>47</v>
      </c>
      <c r="B32" s="54">
        <v>45755</v>
      </c>
      <c r="C32" s="55" t="s">
        <v>63</v>
      </c>
      <c r="D32" s="55">
        <v>7.1</v>
      </c>
      <c r="E32" s="55">
        <v>0.13</v>
      </c>
      <c r="F32" s="55">
        <v>5</v>
      </c>
      <c r="G32" s="55">
        <v>0</v>
      </c>
      <c r="H32" s="55">
        <v>0</v>
      </c>
      <c r="I32" s="55">
        <v>0</v>
      </c>
    </row>
    <row r="33" spans="1:9" x14ac:dyDescent="0.3">
      <c r="A33" s="53" t="s">
        <v>48</v>
      </c>
      <c r="B33" s="54">
        <v>45755</v>
      </c>
      <c r="C33" s="55" t="s">
        <v>63</v>
      </c>
      <c r="D33" s="55">
        <v>7.1</v>
      </c>
      <c r="E33" s="55">
        <v>0.1</v>
      </c>
      <c r="F33" s="55">
        <v>5</v>
      </c>
      <c r="G33" s="55">
        <v>0</v>
      </c>
      <c r="H33" s="55">
        <v>0</v>
      </c>
      <c r="I33" s="55">
        <v>0</v>
      </c>
    </row>
    <row r="34" spans="1:9" x14ac:dyDescent="0.3">
      <c r="A34" s="53" t="s">
        <v>49</v>
      </c>
      <c r="B34" s="54">
        <v>45755</v>
      </c>
      <c r="C34" s="55" t="s">
        <v>63</v>
      </c>
      <c r="D34" s="55">
        <v>7.3</v>
      </c>
      <c r="E34" s="55">
        <v>0.1</v>
      </c>
      <c r="F34" s="55">
        <v>5</v>
      </c>
      <c r="G34" s="55">
        <v>0</v>
      </c>
      <c r="H34" s="55">
        <v>0</v>
      </c>
      <c r="I34" s="55">
        <v>0</v>
      </c>
    </row>
    <row r="35" spans="1:9" x14ac:dyDescent="0.3">
      <c r="A35" s="57" t="s">
        <v>50</v>
      </c>
      <c r="B35" s="54">
        <v>45748</v>
      </c>
      <c r="C35" s="55" t="s">
        <v>63</v>
      </c>
      <c r="D35" s="55">
        <v>8.3000000000000007</v>
      </c>
      <c r="E35" s="55">
        <v>0.1</v>
      </c>
      <c r="F35" s="55">
        <v>5</v>
      </c>
      <c r="G35" s="55">
        <v>0</v>
      </c>
      <c r="H35" s="55">
        <v>0</v>
      </c>
      <c r="I35" s="55">
        <v>0</v>
      </c>
    </row>
    <row r="36" spans="1:9" x14ac:dyDescent="0.3">
      <c r="A36" s="57"/>
      <c r="B36" s="54">
        <v>45769</v>
      </c>
      <c r="C36" s="55" t="s">
        <v>63</v>
      </c>
      <c r="D36" s="55">
        <v>7.6</v>
      </c>
      <c r="E36" s="55">
        <v>0.11</v>
      </c>
      <c r="F36" s="55">
        <v>5</v>
      </c>
      <c r="G36" s="55">
        <v>0</v>
      </c>
      <c r="H36" s="55">
        <v>0</v>
      </c>
      <c r="I36" s="55">
        <v>0</v>
      </c>
    </row>
    <row r="37" spans="1:9" x14ac:dyDescent="0.3">
      <c r="A37" s="57" t="s">
        <v>51</v>
      </c>
      <c r="B37" s="54">
        <v>45769</v>
      </c>
      <c r="C37" s="55" t="s">
        <v>63</v>
      </c>
      <c r="D37" s="55">
        <v>8.6</v>
      </c>
      <c r="E37" s="55">
        <v>1.1000000000000001</v>
      </c>
      <c r="F37" s="55">
        <v>8.4</v>
      </c>
      <c r="G37" s="55">
        <v>0</v>
      </c>
      <c r="H37" s="55">
        <v>0</v>
      </c>
      <c r="I37" s="55">
        <v>0</v>
      </c>
    </row>
    <row r="38" spans="1:9" x14ac:dyDescent="0.3">
      <c r="A38" s="57" t="s">
        <v>52</v>
      </c>
      <c r="B38" s="54">
        <v>45748</v>
      </c>
      <c r="C38" s="55" t="s">
        <v>63</v>
      </c>
      <c r="D38" s="55">
        <v>7.4</v>
      </c>
      <c r="E38" s="55">
        <v>0.1</v>
      </c>
      <c r="F38" s="55">
        <v>5</v>
      </c>
      <c r="G38" s="55">
        <v>0</v>
      </c>
      <c r="H38" s="55">
        <v>0</v>
      </c>
      <c r="I38" s="55">
        <v>0</v>
      </c>
    </row>
    <row r="39" spans="1:9" x14ac:dyDescent="0.3">
      <c r="A39" s="57"/>
      <c r="B39" s="54">
        <v>45755</v>
      </c>
      <c r="C39" s="55" t="s">
        <v>63</v>
      </c>
      <c r="D39" s="55">
        <v>7.1</v>
      </c>
      <c r="E39" s="55">
        <v>0.12</v>
      </c>
      <c r="F39" s="55">
        <v>5</v>
      </c>
      <c r="G39" s="55">
        <v>0</v>
      </c>
      <c r="H39" s="55">
        <v>0</v>
      </c>
      <c r="I39" s="55">
        <v>0</v>
      </c>
    </row>
    <row r="40" spans="1:9" x14ac:dyDescent="0.3">
      <c r="A40" s="57"/>
      <c r="B40" s="54">
        <v>45761</v>
      </c>
      <c r="C40" s="55" t="s">
        <v>63</v>
      </c>
      <c r="D40" s="55">
        <v>7.4</v>
      </c>
      <c r="E40" s="55">
        <v>0.1</v>
      </c>
      <c r="F40" s="55">
        <v>5</v>
      </c>
      <c r="G40" s="55">
        <v>0</v>
      </c>
      <c r="H40" s="55">
        <v>0</v>
      </c>
      <c r="I40" s="55">
        <v>0</v>
      </c>
    </row>
    <row r="41" spans="1:9" x14ac:dyDescent="0.3">
      <c r="A41" s="57"/>
      <c r="B41" s="54">
        <v>45769</v>
      </c>
      <c r="C41" s="55" t="s">
        <v>63</v>
      </c>
      <c r="D41" s="55">
        <v>7.3</v>
      </c>
      <c r="E41" s="55">
        <v>0.11</v>
      </c>
      <c r="F41" s="55">
        <v>5</v>
      </c>
      <c r="G41" s="55">
        <v>0</v>
      </c>
      <c r="H41" s="55">
        <v>0</v>
      </c>
      <c r="I41" s="55">
        <v>0</v>
      </c>
    </row>
    <row r="42" spans="1:9" x14ac:dyDescent="0.3">
      <c r="A42" s="57"/>
      <c r="B42" s="54">
        <v>45775</v>
      </c>
      <c r="C42" s="55" t="s">
        <v>63</v>
      </c>
      <c r="D42" s="55">
        <v>7.3</v>
      </c>
      <c r="E42" s="55">
        <v>0.1</v>
      </c>
      <c r="F42" s="55">
        <v>5</v>
      </c>
      <c r="G42" s="55">
        <v>0</v>
      </c>
      <c r="H42" s="55">
        <v>0</v>
      </c>
      <c r="I42" s="55">
        <v>0</v>
      </c>
    </row>
    <row r="43" spans="1:9" x14ac:dyDescent="0.3">
      <c r="A43" s="57" t="s">
        <v>53</v>
      </c>
      <c r="B43" s="54">
        <v>45748</v>
      </c>
      <c r="C43" s="55" t="s">
        <v>63</v>
      </c>
      <c r="D43" s="55">
        <v>9.8000000000000007</v>
      </c>
      <c r="E43" s="55">
        <v>1</v>
      </c>
      <c r="F43" s="55">
        <v>5</v>
      </c>
      <c r="G43" s="55">
        <v>0</v>
      </c>
      <c r="H43" s="55">
        <v>0</v>
      </c>
      <c r="I43" s="55">
        <v>0</v>
      </c>
    </row>
    <row r="44" spans="1:9" x14ac:dyDescent="0.3">
      <c r="A44" s="57" t="s">
        <v>54</v>
      </c>
      <c r="B44" s="54">
        <v>45769</v>
      </c>
      <c r="C44" s="55" t="s">
        <v>63</v>
      </c>
      <c r="D44" s="55">
        <v>7.1</v>
      </c>
      <c r="E44" s="55">
        <v>0.12</v>
      </c>
      <c r="F44" s="55">
        <v>5</v>
      </c>
      <c r="G44" s="55">
        <v>0</v>
      </c>
      <c r="H44" s="55">
        <v>0</v>
      </c>
      <c r="I44" s="55">
        <v>0</v>
      </c>
    </row>
    <row r="45" spans="1:9" x14ac:dyDescent="0.3">
      <c r="A45" s="57" t="s">
        <v>55</v>
      </c>
      <c r="B45" s="54">
        <v>45769</v>
      </c>
      <c r="C45" s="55" t="s">
        <v>63</v>
      </c>
      <c r="D45" s="55">
        <v>8.8000000000000007</v>
      </c>
      <c r="E45" s="55">
        <v>0.18</v>
      </c>
      <c r="F45" s="55">
        <v>5</v>
      </c>
      <c r="G45" s="55">
        <v>0</v>
      </c>
      <c r="H45" s="55">
        <v>0</v>
      </c>
      <c r="I45" s="55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B39" sqref="B39"/>
    </sheetView>
  </sheetViews>
  <sheetFormatPr baseColWidth="10" defaultColWidth="11.44140625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37</v>
      </c>
      <c r="B1" s="44"/>
      <c r="C1" s="44"/>
      <c r="D1" s="44"/>
      <c r="E1" s="46" t="str">
        <f>'Os vba'!E1</f>
        <v>April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13"/>
      <c r="B3" s="13"/>
      <c r="C3" s="3"/>
      <c r="D3" s="3"/>
      <c r="E3" s="3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COUNT(H19:H52)</f>
        <v>5</v>
      </c>
      <c r="E6" s="5">
        <f>COUNTIF(H19:H52,"=0")</f>
        <v>5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COUNT(I19:I52)</f>
        <v>5</v>
      </c>
      <c r="E7" s="5">
        <f>COUNTIF(I19:I52,"=0")</f>
        <v>5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COUNT(G19:G52)</f>
        <v>5</v>
      </c>
      <c r="E8" s="6">
        <f>COUNTIF(G19:G52,"=0")</f>
        <v>5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COUNT(F19:F52)</f>
        <v>5</v>
      </c>
      <c r="E11" s="7">
        <f>AVERAGE(F19:F52)</f>
        <v>18</v>
      </c>
      <c r="F11" s="3"/>
      <c r="G11" s="3"/>
    </row>
    <row r="12" spans="1:10" ht="36" customHeight="1" x14ac:dyDescent="0.3">
      <c r="A12" s="8" t="s">
        <v>17</v>
      </c>
      <c r="B12" s="5" t="s">
        <v>18</v>
      </c>
      <c r="C12" s="5" t="s">
        <v>16</v>
      </c>
      <c r="D12" s="5">
        <f>COUNT(E19:E52)</f>
        <v>5</v>
      </c>
      <c r="E12" s="7">
        <f>AVERAGE(E19:E52)</f>
        <v>0.24399999999999999</v>
      </c>
      <c r="F12" s="3"/>
      <c r="G12" s="3"/>
    </row>
    <row r="13" spans="1:10" ht="21.75" customHeight="1" x14ac:dyDescent="0.3">
      <c r="A13" s="9" t="s">
        <v>19</v>
      </c>
      <c r="B13" s="52" t="s">
        <v>9</v>
      </c>
      <c r="C13" s="10" t="s">
        <v>20</v>
      </c>
      <c r="D13" s="6">
        <f>COUNT(D19:D52)</f>
        <v>5</v>
      </c>
      <c r="E13" s="11">
        <f>AVERAGE(D19:D52)</f>
        <v>7.8</v>
      </c>
      <c r="F13" s="3"/>
      <c r="G13" s="3"/>
    </row>
    <row r="14" spans="1:10" ht="21" customHeight="1" x14ac:dyDescent="0.3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56</v>
      </c>
      <c r="B19" s="54">
        <v>45748</v>
      </c>
      <c r="C19" s="55" t="s">
        <v>64</v>
      </c>
      <c r="D19" s="55">
        <v>8.6</v>
      </c>
      <c r="E19" s="55">
        <v>0.27</v>
      </c>
      <c r="F19" s="55">
        <v>21</v>
      </c>
      <c r="G19" s="55">
        <v>0</v>
      </c>
      <c r="H19" s="55">
        <v>0</v>
      </c>
      <c r="I19" s="55">
        <v>0</v>
      </c>
    </row>
    <row r="20" spans="1:9" x14ac:dyDescent="0.3">
      <c r="A20" s="57"/>
      <c r="B20" s="54">
        <v>45755</v>
      </c>
      <c r="C20" s="55" t="s">
        <v>64</v>
      </c>
      <c r="D20" s="55">
        <v>7.5</v>
      </c>
      <c r="E20" s="55">
        <v>0.25</v>
      </c>
      <c r="F20" s="55">
        <v>19</v>
      </c>
      <c r="G20" s="55">
        <v>0</v>
      </c>
      <c r="H20" s="55">
        <v>0</v>
      </c>
      <c r="I20" s="55">
        <v>0</v>
      </c>
    </row>
    <row r="21" spans="1:9" x14ac:dyDescent="0.3">
      <c r="A21" s="57"/>
      <c r="B21" s="54">
        <v>45761</v>
      </c>
      <c r="C21" s="55" t="s">
        <v>64</v>
      </c>
      <c r="D21" s="55">
        <v>8.1</v>
      </c>
      <c r="E21" s="55">
        <v>0.27</v>
      </c>
      <c r="F21" s="55">
        <v>18</v>
      </c>
      <c r="G21" s="55">
        <v>0</v>
      </c>
      <c r="H21" s="55">
        <v>0</v>
      </c>
      <c r="I21" s="55">
        <v>0</v>
      </c>
    </row>
    <row r="22" spans="1:9" x14ac:dyDescent="0.3">
      <c r="A22" s="57"/>
      <c r="B22" s="54">
        <v>45769</v>
      </c>
      <c r="C22" s="55" t="s">
        <v>64</v>
      </c>
      <c r="D22" s="55">
        <v>7.7</v>
      </c>
      <c r="E22" s="55">
        <v>0.24</v>
      </c>
      <c r="F22" s="55">
        <v>18</v>
      </c>
      <c r="G22" s="55">
        <v>0</v>
      </c>
      <c r="H22" s="55">
        <v>0</v>
      </c>
      <c r="I22" s="55">
        <v>0</v>
      </c>
    </row>
    <row r="23" spans="1:9" x14ac:dyDescent="0.3">
      <c r="A23" s="57"/>
      <c r="B23" s="54">
        <v>45775</v>
      </c>
      <c r="C23" s="55" t="s">
        <v>64</v>
      </c>
      <c r="D23" s="55">
        <v>7.1</v>
      </c>
      <c r="E23" s="55">
        <v>0.19</v>
      </c>
      <c r="F23" s="55">
        <v>14</v>
      </c>
      <c r="G23" s="55">
        <v>0</v>
      </c>
      <c r="H23" s="55">
        <v>0</v>
      </c>
      <c r="I23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A19" sqref="A19:I20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38</v>
      </c>
      <c r="B1" s="44"/>
      <c r="C1" s="44"/>
      <c r="D1" s="44"/>
      <c r="E1" s="46" t="str">
        <f>'Os vba'!E1</f>
        <v>April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COUNT(H19:H51)</f>
        <v>2</v>
      </c>
      <c r="E6" s="5">
        <f>COUNTIF(H19:H51,"=0")</f>
        <v>2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COUNT(I19:I51)</f>
        <v>2</v>
      </c>
      <c r="E7" s="5">
        <f>COUNTIF(I19:I51,"=0")</f>
        <v>2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COUNT(G19:G51)</f>
        <v>2</v>
      </c>
      <c r="E8" s="6">
        <f>COUNTIF(G19:G51,"=0")</f>
        <v>2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COUNT(F19:F51)</f>
        <v>2</v>
      </c>
      <c r="E11" s="7">
        <f>AVERAGE(F19:F51)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COUNT(E19:E51)</f>
        <v>2</v>
      </c>
      <c r="E12" s="7">
        <f>AVERAGE(E19:E51)</f>
        <v>0.24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COUNT(D19:D51)</f>
        <v>2</v>
      </c>
      <c r="E13" s="11">
        <f>AVERAGE(D19:D51)</f>
        <v>7.35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57</v>
      </c>
      <c r="B19" s="54">
        <v>45775</v>
      </c>
      <c r="C19" s="55" t="s">
        <v>65</v>
      </c>
      <c r="D19" s="55">
        <v>7.4</v>
      </c>
      <c r="E19" s="55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58</v>
      </c>
      <c r="B20" s="54">
        <v>45748</v>
      </c>
      <c r="C20" s="55" t="s">
        <v>65</v>
      </c>
      <c r="D20" s="55">
        <v>7.3</v>
      </c>
      <c r="E20" s="55">
        <v>0.38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34"/>
      <c r="B21" s="33"/>
      <c r="C21" s="21"/>
      <c r="D21" s="21"/>
      <c r="E21" s="21"/>
      <c r="F21" s="21"/>
      <c r="G21" s="21"/>
      <c r="H21" s="21"/>
      <c r="I21" s="2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zoomScale="85" zoomScaleNormal="85" workbookViewId="0">
      <selection activeCell="A19" sqref="A19:I21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40</v>
      </c>
      <c r="B1" s="44"/>
      <c r="C1" s="44"/>
      <c r="D1" s="44"/>
      <c r="E1" s="46" t="str">
        <f>'Os vba'!E1</f>
        <v>April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COUNT(H19:H54)</f>
        <v>3</v>
      </c>
      <c r="E6" s="5">
        <f>COUNTIF(H19:H54,"=0")</f>
        <v>3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COUNT(I19:I54)</f>
        <v>3</v>
      </c>
      <c r="E7" s="5">
        <f>COUNTIF(I19:I54,"=0")</f>
        <v>3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COUNT(G19:G54)</f>
        <v>3</v>
      </c>
      <c r="E8" s="6">
        <f>COUNTIF(G19:G54,"=0")</f>
        <v>3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COUNT(F19:F54)</f>
        <v>3</v>
      </c>
      <c r="E11" s="7">
        <f>AVERAGE(F19:F54)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COUNT(E19:E54)</f>
        <v>3</v>
      </c>
      <c r="E12" s="7">
        <f>AVERAGE(E19:E54)</f>
        <v>0.10333333333333333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COUNT(D19:D54)</f>
        <v>3</v>
      </c>
      <c r="E13" s="11">
        <f>AVERAGE(D19:D54)</f>
        <v>7.7333333333333334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59</v>
      </c>
      <c r="B19" s="54">
        <v>45748</v>
      </c>
      <c r="C19" s="55" t="s">
        <v>66</v>
      </c>
      <c r="D19" s="55">
        <v>8.5</v>
      </c>
      <c r="E19" s="55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60</v>
      </c>
      <c r="B20" s="54">
        <v>45775</v>
      </c>
      <c r="C20" s="55" t="s">
        <v>66</v>
      </c>
      <c r="D20" s="55">
        <v>7.2</v>
      </c>
      <c r="E20" s="55">
        <v>0.1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7" t="s">
        <v>61</v>
      </c>
      <c r="B21" s="54">
        <v>45775</v>
      </c>
      <c r="C21" s="55" t="s">
        <v>66</v>
      </c>
      <c r="D21" s="55">
        <v>7.5</v>
      </c>
      <c r="E21" s="55">
        <v>0.11</v>
      </c>
      <c r="F21" s="55">
        <v>5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tabSelected="1" zoomScale="85" zoomScaleNormal="85" workbookViewId="0">
      <selection activeCell="C31" sqref="C31"/>
    </sheetView>
  </sheetViews>
  <sheetFormatPr baseColWidth="10" defaultColWidth="11.44140625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41</v>
      </c>
      <c r="B1" s="44"/>
      <c r="C1" s="44"/>
      <c r="D1" s="44"/>
      <c r="E1" s="46" t="str">
        <f>'Os vba'!E1</f>
        <v>April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COUNT(F19:F85)</f>
        <v>1</v>
      </c>
      <c r="E11" s="7">
        <f>AVERAGE(F19:F85)</f>
        <v>5</v>
      </c>
      <c r="F11" s="3"/>
      <c r="G11" s="3"/>
    </row>
    <row r="12" spans="1:10" ht="46.8" x14ac:dyDescent="0.3">
      <c r="A12" s="8" t="s">
        <v>17</v>
      </c>
      <c r="B12" s="5" t="s">
        <v>18</v>
      </c>
      <c r="C12" s="5" t="s">
        <v>16</v>
      </c>
      <c r="D12" s="5">
        <f>COUNT(E19:E85)</f>
        <v>1</v>
      </c>
      <c r="E12" s="7">
        <f>AVERAGE(E19:E85)</f>
        <v>0.1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COUNT(D19:D85)</f>
        <v>1</v>
      </c>
      <c r="E13" s="11">
        <f>AVERAGE(D19:D85)</f>
        <v>8.1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62</v>
      </c>
      <c r="B19" s="54">
        <v>45748</v>
      </c>
      <c r="C19" s="55" t="s">
        <v>67</v>
      </c>
      <c r="D19" s="55">
        <v>8.1</v>
      </c>
      <c r="E19" s="55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20"/>
      <c r="B20" s="33"/>
      <c r="C20" s="21"/>
      <c r="D20" s="21"/>
      <c r="E20" s="21"/>
      <c r="F20" s="21"/>
      <c r="G20" s="21"/>
      <c r="H20" s="21"/>
      <c r="I20" s="21"/>
    </row>
    <row r="21" spans="1:9" x14ac:dyDescent="0.3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3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3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3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3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3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3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3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3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3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3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3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3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3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3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3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3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88215957626fc3e91c3dc31d0830f75f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001de9d9d6649c16a8290227dbfd9154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98B535-E621-484A-8C22-B7E8BA705201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24f6791a-f3cb-40e4-bef9-224db31124dd"/>
    <ds:schemaRef ds:uri="http://purl.org/dc/dcmitype/"/>
    <ds:schemaRef ds:uri="80552e6e-3184-4e0f-8dcb-e8bd55811553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E22306C-4239-4A3E-9F6C-A4051AD2E2D7}"/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2025-05-12T13:04:07Z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