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38" documentId="8_{CB4D8035-954E-44CA-B388-FDA44A406AA8}" xr6:coauthVersionLast="47" xr6:coauthVersionMax="47" xr10:uidLastSave="{4D246862-B7E5-496E-8915-7B08C00347AD}"/>
  <bookViews>
    <workbookView xWindow="30624" yWindow="0" windowWidth="30912" windowHeight="166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<sst xmlns="http://schemas.openxmlformats.org/spreadsheetml/2006/main" count="371" uniqueCount="66">
  <si>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</si>
  <si>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</si>
  <si>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</si>
  <si>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</si>
  <si>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</si>
  <si>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</si>
  <si>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</si>
  <si>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</si>
  <si>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</si>
  <si>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</si>
  <si>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</si>
  <si>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</si>
  <si>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</si>
  <si>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</si>
  <si>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</si>
  <si>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</si>
  <si>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</si>
  <si>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</si>
  <si>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</si>
  <si>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</si>
  <si>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</si>
  <si>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</si>
  <si>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</si>
  <si>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</si>
  <si>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</si>
  <si>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</si>
  <si>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</si>
  <si>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</si>
  <si>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</si>
  <si>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</si>
  <si>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</si>
  <si>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</si>
  <si>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</si>
  <si>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</si>
  <si>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</si>
  <si>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</si>
  <si>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</si>
  <si>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</si>
  <si>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</si>
  <si>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</si>
  <si>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</si>
  <si>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</si>
  <si>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</si>
  <si>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</si>
  <si>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</si>
  <si>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</si>
  <si>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</si>
  <si>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</si>
  <si>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</si>
  <si>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</si>
  <si>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</si>
  <si>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Nordstrøno pst</t>
  </si>
  <si>
    <t>Tømmernes bro</t>
  </si>
  <si>
    <t>Hegglandsdalen endeledning</t>
  </si>
  <si>
    <t>Lysekloster barnehage</t>
  </si>
  <si>
    <t>Fusa Mekaniske</t>
  </si>
  <si>
    <t>Vengsneset pst</t>
  </si>
  <si>
    <t>Hovdalia pst</t>
  </si>
  <si>
    <t>Holmefjord barneskole</t>
  </si>
  <si>
    <t>Os vba</t>
  </si>
  <si>
    <t>Søvik vba</t>
  </si>
  <si>
    <t>Helland vba</t>
  </si>
  <si>
    <t>Skjelbreid vba</t>
  </si>
  <si>
    <t>Holmefjord vba</t>
  </si>
  <si>
    <r>
      <t xml:space="preserve">Merknad: </t>
    </r>
    <r>
      <rPr>
        <sz val="12"/>
        <rFont val="Calibri"/>
        <family val="2"/>
        <scheme val="minor"/>
      </rPr>
      <t>Holmefjord barneskule. 1 koliform. Omprøve tatt 12.08  var fin. Skyldes løsrivelse av biofilm under prøvetaking.</t>
    </r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</si>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</sst>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12" fillId="4" borderId="0" xfId="0" applyFont="1" applyFill="1" applyAlignment="1">
      <alignment horizontal="center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topLeftCell="A4" zoomScale="90" zoomScaleNormal="90" workbookViewId="0">
      <selection activeCell="A15" sqref="A15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65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COUNT(H21:H67)</f>
        <v>34</v>
      </c>
      <c r="E7" s="5">
        <f>COUNTIF(H21:H67,"=0")</f>
        <v>34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COUNT(I21:I67)</f>
        <v>33</v>
      </c>
      <c r="E8" s="5">
        <f>COUNTIF(I21:I67,"=0")</f>
        <v>33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COUNT(G21:G67)</f>
        <v>34</v>
      </c>
      <c r="E9" s="6">
        <f>COUNTIF(G21:G67,"=0")</f>
        <v>33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COUNT(F21:F67)</f>
        <v>33</v>
      </c>
      <c r="E12" s="7">
        <f>AVERAGE(F21:F67)</f>
        <v>6.2727272727272725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COUNT(E21:E67)</f>
        <v>33</v>
      </c>
      <c r="E13" s="7">
        <f>AVERAGE(E21:E67)</f>
        <v>0.15151515151515152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COUNT(D21:D67)</f>
        <v>33</v>
      </c>
      <c r="E14" s="11">
        <f>AVERAGE(D21:D67)</f>
        <v>7.8212121212121239</v>
      </c>
      <c r="F14" s="3"/>
      <c r="G14" s="3"/>
    </row>
    <row r="15" spans="1:10" ht="21" customHeight="1" x14ac:dyDescent="0.3">
      <c r="A15" s="23" t="s">
        <v>64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21</v>
      </c>
      <c r="B19" s="39" t="s">
        <v>22</v>
      </c>
      <c r="C19" s="38" t="s">
        <v>23</v>
      </c>
      <c r="D19" s="39" t="s">
        <v>24</v>
      </c>
      <c r="E19" s="39" t="s">
        <v>25</v>
      </c>
      <c r="F19" s="39" t="s">
        <v>26</v>
      </c>
      <c r="G19" s="39" t="s">
        <v>27</v>
      </c>
      <c r="H19" s="39" t="s">
        <v>28</v>
      </c>
      <c r="I19" s="39" t="s">
        <v>29</v>
      </c>
    </row>
    <row r="20" spans="1:9" x14ac:dyDescent="0.3">
      <c r="A20" s="40"/>
      <c r="B20" s="41"/>
      <c r="C20" s="42"/>
      <c r="D20" s="42" t="s">
        <v>30</v>
      </c>
      <c r="E20" s="42" t="s">
        <v>31</v>
      </c>
      <c r="F20" s="42" t="s">
        <v>32</v>
      </c>
      <c r="G20" s="42" t="s">
        <v>33</v>
      </c>
      <c r="H20" s="42" t="s">
        <v>33</v>
      </c>
      <c r="I20" s="42" t="s">
        <v>33</v>
      </c>
    </row>
    <row r="21" spans="1:9" s="56" customFormat="1" x14ac:dyDescent="0.3">
      <c r="A21" s="53" t="s">
        <v>41</v>
      </c>
      <c r="B21" s="54">
        <v>45874</v>
      </c>
      <c r="C21" s="55" t="s">
        <v>59</v>
      </c>
      <c r="D21" s="62">
        <v>7.5</v>
      </c>
      <c r="E21" s="61">
        <v>0.14000000000000001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45881</v>
      </c>
      <c r="C22" s="55" t="s">
        <v>59</v>
      </c>
      <c r="D22" s="62">
        <v>7.3</v>
      </c>
      <c r="E22" s="61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45888</v>
      </c>
      <c r="C23" s="55" t="s">
        <v>59</v>
      </c>
      <c r="D23" s="62">
        <v>7.2</v>
      </c>
      <c r="E23" s="61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45895</v>
      </c>
      <c r="C24" s="55" t="s">
        <v>59</v>
      </c>
      <c r="D24" s="62">
        <v>7.2</v>
      </c>
      <c r="E24" s="61">
        <v>0.14000000000000001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42</v>
      </c>
      <c r="B25" s="54">
        <v>45881</v>
      </c>
      <c r="C25" s="55" t="s">
        <v>59</v>
      </c>
      <c r="D25" s="62">
        <v>7.3</v>
      </c>
      <c r="E25" s="61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45895</v>
      </c>
      <c r="C26" s="55" t="s">
        <v>59</v>
      </c>
      <c r="D26" s="62">
        <v>7.2</v>
      </c>
      <c r="E26" s="61">
        <v>0.11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43</v>
      </c>
      <c r="B27" s="54">
        <v>45874</v>
      </c>
      <c r="C27" s="55" t="s">
        <v>59</v>
      </c>
      <c r="D27" s="62">
        <v>8.1</v>
      </c>
      <c r="E27" s="61">
        <v>0.12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45881</v>
      </c>
      <c r="C28" s="55" t="s">
        <v>59</v>
      </c>
      <c r="D28" s="62">
        <v>7.4</v>
      </c>
      <c r="E28" s="61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45888</v>
      </c>
      <c r="C29" s="55" t="s">
        <v>59</v>
      </c>
      <c r="D29" s="62">
        <v>7.4</v>
      </c>
      <c r="E29" s="61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45895</v>
      </c>
      <c r="C30" s="55" t="s">
        <v>59</v>
      </c>
      <c r="D30" s="62">
        <v>7.4</v>
      </c>
      <c r="E30" s="61">
        <v>0.13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44</v>
      </c>
      <c r="B31" s="54">
        <v>45874</v>
      </c>
      <c r="C31" s="55" t="s">
        <v>59</v>
      </c>
      <c r="D31" s="62">
        <v>9.6999999999999993</v>
      </c>
      <c r="E31" s="61">
        <v>0.16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45888</v>
      </c>
      <c r="C32" s="55" t="s">
        <v>59</v>
      </c>
      <c r="D32" s="62">
        <v>9.6</v>
      </c>
      <c r="E32" s="61">
        <v>0.11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45</v>
      </c>
      <c r="B33" s="54">
        <v>45874</v>
      </c>
      <c r="C33" s="55" t="s">
        <v>59</v>
      </c>
      <c r="D33" s="62">
        <v>8.5</v>
      </c>
      <c r="E33" s="61">
        <v>0.17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46</v>
      </c>
      <c r="B34" s="54">
        <v>45874</v>
      </c>
      <c r="C34" s="55" t="s">
        <v>59</v>
      </c>
      <c r="D34" s="62">
        <v>7.6</v>
      </c>
      <c r="E34" s="61">
        <v>0.24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47</v>
      </c>
      <c r="B35" s="54">
        <v>45874</v>
      </c>
      <c r="C35" s="55" t="s">
        <v>59</v>
      </c>
      <c r="D35" s="62">
        <v>8.4</v>
      </c>
      <c r="E35" s="61">
        <v>0.17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48</v>
      </c>
      <c r="B36" s="54">
        <v>45881</v>
      </c>
      <c r="C36" s="55" t="s">
        <v>59</v>
      </c>
      <c r="D36" s="62">
        <v>7.8</v>
      </c>
      <c r="E36" s="61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45895</v>
      </c>
      <c r="C37" s="55" t="s">
        <v>59</v>
      </c>
      <c r="D37" s="62">
        <v>7.7</v>
      </c>
      <c r="E37" s="61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49</v>
      </c>
      <c r="B38" s="54">
        <v>45888</v>
      </c>
      <c r="C38" s="55" t="s">
        <v>59</v>
      </c>
      <c r="D38" s="62">
        <v>9.3000000000000007</v>
      </c>
      <c r="E38" s="61">
        <v>0.21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50</v>
      </c>
      <c r="B39" s="54">
        <v>45874</v>
      </c>
      <c r="C39" s="55" t="s">
        <v>59</v>
      </c>
      <c r="D39" s="62">
        <v>7.8</v>
      </c>
      <c r="E39" s="61">
        <v>0.25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45881</v>
      </c>
      <c r="C40" s="55" t="s">
        <v>59</v>
      </c>
      <c r="D40" s="62">
        <v>7.4</v>
      </c>
      <c r="E40" s="61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45888</v>
      </c>
      <c r="C41" s="55" t="s">
        <v>59</v>
      </c>
      <c r="D41" s="62">
        <v>7.5</v>
      </c>
      <c r="E41" s="61">
        <v>0.1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45895</v>
      </c>
      <c r="C42" s="55" t="s">
        <v>59</v>
      </c>
      <c r="D42" s="62">
        <v>7.4</v>
      </c>
      <c r="E42" s="61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51</v>
      </c>
      <c r="B43" s="54">
        <v>45874</v>
      </c>
      <c r="C43" s="55" t="s">
        <v>59</v>
      </c>
      <c r="D43" s="62">
        <v>9.5</v>
      </c>
      <c r="E43" s="61">
        <v>0.18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52</v>
      </c>
      <c r="B44" s="54">
        <v>45895</v>
      </c>
      <c r="C44" s="55" t="s">
        <v>59</v>
      </c>
      <c r="D44" s="62">
        <v>7.3</v>
      </c>
      <c r="E44" s="61">
        <v>0.35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53</v>
      </c>
      <c r="B45" s="54">
        <v>45895</v>
      </c>
      <c r="C45" s="55" t="s">
        <v>59</v>
      </c>
      <c r="D45" s="62">
        <v>8.9</v>
      </c>
      <c r="E45" s="61">
        <v>0.11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54</v>
      </c>
      <c r="B46" s="54">
        <v>45874</v>
      </c>
      <c r="C46" s="55" t="s">
        <v>60</v>
      </c>
      <c r="D46" s="62">
        <v>8</v>
      </c>
      <c r="E46" s="61">
        <v>0.26</v>
      </c>
      <c r="F46" s="55">
        <v>17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45881</v>
      </c>
      <c r="C47" s="55" t="s">
        <v>60</v>
      </c>
      <c r="D47" s="62">
        <v>7.3</v>
      </c>
      <c r="E47" s="61">
        <v>0.17</v>
      </c>
      <c r="F47" s="55">
        <v>16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45888</v>
      </c>
      <c r="C48" s="55" t="s">
        <v>60</v>
      </c>
      <c r="D48" s="62">
        <v>7.1</v>
      </c>
      <c r="E48" s="61">
        <v>0.21</v>
      </c>
      <c r="F48" s="55">
        <v>14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45895</v>
      </c>
      <c r="C49" s="55" t="s">
        <v>60</v>
      </c>
      <c r="D49" s="62">
        <v>7</v>
      </c>
      <c r="E49" s="61">
        <v>0.24</v>
      </c>
      <c r="F49" s="55">
        <v>15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55</v>
      </c>
      <c r="B50" s="54">
        <v>45888</v>
      </c>
      <c r="C50" s="55" t="s">
        <v>61</v>
      </c>
      <c r="D50" s="62">
        <v>7.1</v>
      </c>
      <c r="E50" s="61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56</v>
      </c>
      <c r="B51" s="54">
        <v>45874</v>
      </c>
      <c r="C51" s="55" t="s">
        <v>62</v>
      </c>
      <c r="D51" s="62">
        <v>7.4</v>
      </c>
      <c r="E51" s="61">
        <v>0.16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57</v>
      </c>
      <c r="B52" s="54">
        <v>45888</v>
      </c>
      <c r="C52" s="55" t="s">
        <v>62</v>
      </c>
      <c r="D52" s="62">
        <v>7.7</v>
      </c>
      <c r="E52" s="61">
        <v>0.1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58</v>
      </c>
      <c r="B53" s="54">
        <v>45874</v>
      </c>
      <c r="C53" s="55" t="s">
        <v>63</v>
      </c>
      <c r="D53" s="62">
        <v>8.1</v>
      </c>
      <c r="E53" s="55">
        <v>0.17</v>
      </c>
      <c r="F53" s="55">
        <v>5</v>
      </c>
      <c r="G53" s="60">
        <v>1</v>
      </c>
      <c r="H53" s="55">
        <v>0</v>
      </c>
      <c r="I53" s="55">
        <v>0</v>
      </c>
    </row>
    <row r="54" spans="1:9" s="56" customFormat="1" x14ac:dyDescent="0.3">
      <c r="A54" s="57"/>
      <c r="B54" s="54">
        <v>45881</v>
      </c>
      <c r="C54" s="55" t="s">
        <v>63</v>
      </c>
      <c r="D54" s="62"/>
      <c r="E54" s="55"/>
      <c r="F54" s="55"/>
      <c r="G54" s="55">
        <v>0</v>
      </c>
      <c r="H54" s="55">
        <v>0</v>
      </c>
      <c r="I54" s="55"/>
    </row>
    <row r="55" spans="1:9" s="56" customFormat="1" x14ac:dyDescent="0.3">
      <c r="A55" s="57"/>
    </row>
    <row r="56" spans="1:9" s="56" customFormat="1" x14ac:dyDescent="0.3">
      <c r="A56" s="57"/>
    </row>
    <row r="57" spans="1:9" s="56" customFormat="1" x14ac:dyDescent="0.3"/>
    <row r="58" spans="1:9" s="56" customFormat="1" x14ac:dyDescent="0.3"/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zoomScale="85" zoomScaleNormal="85" workbookViewId="0">
      <selection activeCell="E1" sqref="E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34</v>
      </c>
      <c r="B1" s="45"/>
      <c r="C1" s="45"/>
      <c r="D1" s="45"/>
      <c r="E1" s="59" t="s">
        <v>65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25</v>
      </c>
      <c r="E11" s="7">
        <f>AVERAGE(E18:E74)</f>
        <v>0.14360000000000001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25</v>
      </c>
      <c r="E12" s="11">
        <f>AVERAGE(D18:D74)</f>
        <v>7.9360000000000026</v>
      </c>
      <c r="F12" s="3"/>
      <c r="G12" s="3"/>
    </row>
    <row r="13" spans="1:10" ht="21" customHeight="1" x14ac:dyDescent="0.3">
      <c r="A13" s="23" t="s">
        <v>35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21</v>
      </c>
      <c r="B16" s="39" t="s">
        <v>22</v>
      </c>
      <c r="C16" s="38" t="s">
        <v>23</v>
      </c>
      <c r="D16" s="39" t="s">
        <v>24</v>
      </c>
      <c r="E16" s="39" t="s">
        <v>25</v>
      </c>
      <c r="F16" s="39" t="s">
        <v>26</v>
      </c>
      <c r="G16" s="39" t="s">
        <v>27</v>
      </c>
      <c r="H16" s="39" t="s">
        <v>28</v>
      </c>
      <c r="I16" s="39" t="s">
        <v>29</v>
      </c>
    </row>
    <row r="17" spans="1:9" x14ac:dyDescent="0.3">
      <c r="A17" s="40"/>
      <c r="B17" s="41"/>
      <c r="C17" s="42"/>
      <c r="D17" s="42" t="s">
        <v>30</v>
      </c>
      <c r="E17" s="42" t="s">
        <v>31</v>
      </c>
      <c r="F17" s="42" t="s">
        <v>32</v>
      </c>
      <c r="G17" s="42" t="s">
        <v>33</v>
      </c>
      <c r="H17" s="42" t="s">
        <v>33</v>
      </c>
      <c r="I17" s="42" t="s">
        <v>33</v>
      </c>
    </row>
    <row r="18" spans="1:9" x14ac:dyDescent="0.3">
      <c r="A18" s="53" t="s">
        <v>41</v>
      </c>
      <c r="B18" s="54">
        <v>45874</v>
      </c>
      <c r="C18" s="55" t="s">
        <v>59</v>
      </c>
      <c r="D18" s="62">
        <v>7.5</v>
      </c>
      <c r="E18" s="61">
        <v>0.14000000000000001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45881</v>
      </c>
      <c r="C19" s="55" t="s">
        <v>59</v>
      </c>
      <c r="D19" s="62">
        <v>7.3</v>
      </c>
      <c r="E19" s="61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45888</v>
      </c>
      <c r="C20" s="55" t="s">
        <v>59</v>
      </c>
      <c r="D20" s="62">
        <v>7.2</v>
      </c>
      <c r="E20" s="61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45895</v>
      </c>
      <c r="C21" s="55" t="s">
        <v>59</v>
      </c>
      <c r="D21" s="62">
        <v>7.2</v>
      </c>
      <c r="E21" s="61">
        <v>0.14000000000000001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42</v>
      </c>
      <c r="B22" s="54">
        <v>45881</v>
      </c>
      <c r="C22" s="55" t="s">
        <v>59</v>
      </c>
      <c r="D22" s="62">
        <v>7.3</v>
      </c>
      <c r="E22" s="61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45895</v>
      </c>
      <c r="C23" s="55" t="s">
        <v>59</v>
      </c>
      <c r="D23" s="62">
        <v>7.2</v>
      </c>
      <c r="E23" s="61">
        <v>0.11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43</v>
      </c>
      <c r="B24" s="54">
        <v>45874</v>
      </c>
      <c r="C24" s="55" t="s">
        <v>59</v>
      </c>
      <c r="D24" s="62">
        <v>8.1</v>
      </c>
      <c r="E24" s="61">
        <v>0.12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45881</v>
      </c>
      <c r="C25" s="55" t="s">
        <v>59</v>
      </c>
      <c r="D25" s="62">
        <v>7.4</v>
      </c>
      <c r="E25" s="61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45888</v>
      </c>
      <c r="C26" s="55" t="s">
        <v>59</v>
      </c>
      <c r="D26" s="62">
        <v>7.4</v>
      </c>
      <c r="E26" s="61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45895</v>
      </c>
      <c r="C27" s="55" t="s">
        <v>59</v>
      </c>
      <c r="D27" s="62">
        <v>7.4</v>
      </c>
      <c r="E27" s="61">
        <v>0.13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44</v>
      </c>
      <c r="B28" s="54">
        <v>45874</v>
      </c>
      <c r="C28" s="55" t="s">
        <v>59</v>
      </c>
      <c r="D28" s="62">
        <v>9.6999999999999993</v>
      </c>
      <c r="E28" s="61">
        <v>0.16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45888</v>
      </c>
      <c r="C29" s="55" t="s">
        <v>59</v>
      </c>
      <c r="D29" s="62">
        <v>9.6</v>
      </c>
      <c r="E29" s="61">
        <v>0.11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45</v>
      </c>
      <c r="B30" s="54">
        <v>45874</v>
      </c>
      <c r="C30" s="55" t="s">
        <v>59</v>
      </c>
      <c r="D30" s="62">
        <v>8.5</v>
      </c>
      <c r="E30" s="61">
        <v>0.17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46</v>
      </c>
      <c r="B31" s="54">
        <v>45874</v>
      </c>
      <c r="C31" s="55" t="s">
        <v>59</v>
      </c>
      <c r="D31" s="62">
        <v>7.6</v>
      </c>
      <c r="E31" s="61">
        <v>0.24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47</v>
      </c>
      <c r="B32" s="54">
        <v>45874</v>
      </c>
      <c r="C32" s="55" t="s">
        <v>59</v>
      </c>
      <c r="D32" s="62">
        <v>8.4</v>
      </c>
      <c r="E32" s="61">
        <v>0.17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48</v>
      </c>
      <c r="B33" s="54">
        <v>45881</v>
      </c>
      <c r="C33" s="55" t="s">
        <v>59</v>
      </c>
      <c r="D33" s="62">
        <v>7.8</v>
      </c>
      <c r="E33" s="61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45895</v>
      </c>
      <c r="C34" s="55" t="s">
        <v>59</v>
      </c>
      <c r="D34" s="62">
        <v>7.7</v>
      </c>
      <c r="E34" s="61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49</v>
      </c>
      <c r="B35" s="54">
        <v>45888</v>
      </c>
      <c r="C35" s="55" t="s">
        <v>59</v>
      </c>
      <c r="D35" s="62">
        <v>9.3000000000000007</v>
      </c>
      <c r="E35" s="61">
        <v>0.21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50</v>
      </c>
      <c r="B36" s="54">
        <v>45874</v>
      </c>
      <c r="C36" s="55" t="s">
        <v>59</v>
      </c>
      <c r="D36" s="62">
        <v>7.8</v>
      </c>
      <c r="E36" s="61">
        <v>0.25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45881</v>
      </c>
      <c r="C37" s="55" t="s">
        <v>59</v>
      </c>
      <c r="D37" s="62">
        <v>7.4</v>
      </c>
      <c r="E37" s="61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45888</v>
      </c>
      <c r="C38" s="55" t="s">
        <v>59</v>
      </c>
      <c r="D38" s="62">
        <v>7.5</v>
      </c>
      <c r="E38" s="61">
        <v>0.1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45895</v>
      </c>
      <c r="C39" s="55" t="s">
        <v>59</v>
      </c>
      <c r="D39" s="62">
        <v>7.4</v>
      </c>
      <c r="E39" s="61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51</v>
      </c>
      <c r="B40" s="54">
        <v>45874</v>
      </c>
      <c r="C40" s="55" t="s">
        <v>59</v>
      </c>
      <c r="D40" s="62">
        <v>9.5</v>
      </c>
      <c r="E40" s="61">
        <v>0.18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52</v>
      </c>
      <c r="B41" s="54">
        <v>45895</v>
      </c>
      <c r="C41" s="55" t="s">
        <v>59</v>
      </c>
      <c r="D41" s="62">
        <v>7.3</v>
      </c>
      <c r="E41" s="61">
        <v>0.35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53</v>
      </c>
      <c r="B42" s="54">
        <v>45895</v>
      </c>
      <c r="C42" s="55" t="s">
        <v>59</v>
      </c>
      <c r="D42" s="62">
        <v>8.9</v>
      </c>
      <c r="E42" s="61">
        <v>0.11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B37" sqref="B37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36</v>
      </c>
      <c r="B1" s="44"/>
      <c r="C1" s="44"/>
      <c r="D1" s="44"/>
      <c r="E1" s="46" t="str">
        <f>'Os vba'!E1</f>
        <v>August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15.5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0.22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4</v>
      </c>
      <c r="E13" s="11">
        <f>AVERAGE(D19:D52)</f>
        <v>7.35</v>
      </c>
      <c r="F13" s="3"/>
      <c r="G13" s="3"/>
    </row>
    <row r="14" spans="1:10" ht="21" customHeight="1" x14ac:dyDescent="0.3">
      <c r="A14" s="23" t="s">
        <v>35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54</v>
      </c>
      <c r="B19" s="54">
        <v>45874</v>
      </c>
      <c r="C19" s="55" t="s">
        <v>60</v>
      </c>
      <c r="D19" s="62">
        <v>8</v>
      </c>
      <c r="E19" s="61">
        <v>0.26</v>
      </c>
      <c r="F19" s="55">
        <v>17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45881</v>
      </c>
      <c r="C20" s="55" t="s">
        <v>60</v>
      </c>
      <c r="D20" s="62">
        <v>7.3</v>
      </c>
      <c r="E20" s="61">
        <v>0.17</v>
      </c>
      <c r="F20" s="55">
        <v>16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45888</v>
      </c>
      <c r="C21" s="55" t="s">
        <v>60</v>
      </c>
      <c r="D21" s="62">
        <v>7.1</v>
      </c>
      <c r="E21" s="61">
        <v>0.21</v>
      </c>
      <c r="F21" s="55">
        <v>14</v>
      </c>
      <c r="G21" s="55">
        <v>0</v>
      </c>
      <c r="H21" s="55">
        <v>0</v>
      </c>
      <c r="I21" s="55">
        <v>0</v>
      </c>
    </row>
    <row r="22" spans="1:9" x14ac:dyDescent="0.3">
      <c r="A22" s="57"/>
      <c r="B22" s="54">
        <v>45895</v>
      </c>
      <c r="C22" s="55" t="s">
        <v>60</v>
      </c>
      <c r="D22" s="62">
        <v>7</v>
      </c>
      <c r="E22" s="61">
        <v>0.24</v>
      </c>
      <c r="F22" s="55">
        <v>15</v>
      </c>
      <c r="G22" s="55">
        <v>0</v>
      </c>
      <c r="H22" s="55">
        <v>0</v>
      </c>
      <c r="I22" s="55">
        <v>0</v>
      </c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19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August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1</v>
      </c>
      <c r="E6" s="5">
        <f>COUNTIF(H19:H51,"=0")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1</v>
      </c>
      <c r="E7" s="5">
        <f>COUNTIF(I19:I51,"=0")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1</v>
      </c>
      <c r="E8" s="6">
        <f>COUNTIF(G19:G51,"=0")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1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1</v>
      </c>
      <c r="E12" s="7">
        <f>AVERAGE(E19:E51)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1</v>
      </c>
      <c r="E13" s="11">
        <f>AVERAGE(D19:D51)</f>
        <v>7.1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55</v>
      </c>
      <c r="B19" s="54">
        <v>45888</v>
      </c>
      <c r="C19" s="55" t="s">
        <v>61</v>
      </c>
      <c r="D19" s="62">
        <v>7.1</v>
      </c>
      <c r="E19" s="61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34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A19" sqref="A19:I20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39</v>
      </c>
      <c r="B1" s="44"/>
      <c r="C1" s="44"/>
      <c r="D1" s="44"/>
      <c r="E1" s="46" t="str">
        <f>'Os vba'!E1</f>
        <v>August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0.13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2</v>
      </c>
      <c r="E13" s="11">
        <f>AVERAGE(D19:D54)</f>
        <v>7.5500000000000007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56</v>
      </c>
      <c r="B19" s="54">
        <v>45874</v>
      </c>
      <c r="C19" s="55" t="s">
        <v>62</v>
      </c>
      <c r="D19" s="62">
        <v>7.4</v>
      </c>
      <c r="E19" s="61">
        <v>0.16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57</v>
      </c>
      <c r="B20" s="54">
        <v>45888</v>
      </c>
      <c r="C20" s="55" t="s">
        <v>62</v>
      </c>
      <c r="D20" s="62">
        <v>7.7</v>
      </c>
      <c r="E20" s="61">
        <v>0.1</v>
      </c>
      <c r="F20" s="55">
        <v>5</v>
      </c>
      <c r="G20" s="55">
        <v>0</v>
      </c>
      <c r="H20" s="55">
        <v>0</v>
      </c>
      <c r="I20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B35" sqref="B35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August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2</v>
      </c>
      <c r="E6" s="5">
        <f>COUNTIF(H19:H85,"=0")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2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0.17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8.1</v>
      </c>
      <c r="F13" s="3"/>
      <c r="G13" s="3"/>
    </row>
    <row r="14" spans="1:10" ht="21" customHeight="1" x14ac:dyDescent="0.3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58</v>
      </c>
      <c r="B19" s="54">
        <v>45874</v>
      </c>
      <c r="C19" s="55" t="s">
        <v>63</v>
      </c>
      <c r="D19" s="62">
        <v>8.1</v>
      </c>
      <c r="E19" s="55">
        <v>0.17</v>
      </c>
      <c r="F19" s="55">
        <v>5</v>
      </c>
      <c r="G19" s="60">
        <v>1</v>
      </c>
      <c r="H19" s="55">
        <v>0</v>
      </c>
      <c r="I19" s="55">
        <v>0</v>
      </c>
    </row>
    <row r="20" spans="1:9" x14ac:dyDescent="0.3">
      <c r="A20" s="57"/>
      <c r="B20" s="54">
        <v>45881</v>
      </c>
      <c r="C20" s="55" t="s">
        <v>63</v>
      </c>
      <c r="D20" s="62"/>
      <c r="E20" s="55"/>
      <c r="F20" s="55"/>
      <c r="G20" s="55">
        <v>0</v>
      </c>
      <c r="H20" s="55">
        <v>0</v>
      </c>
      <c r="I20" s="55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f2ddd01ff8c637e275bf7f2abb99dfbc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e61a32e6ca4a84bd9b0447f908f6a3e8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80552e6e-3184-4e0f-8dcb-e8bd5581155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83A8F6-4486-4480-BAE0-9AB00EFB2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6791a-f3cb-40e4-bef9-224db31124dd"/>
    <ds:schemaRef ds:uri="80552e6e-3184-4e0f-8dcb-e8bd558115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2025-09-03T06:53:38Z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