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86092C4B-7D5B-4687-9123-525341E8816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" i="7" l="1"/>
  <c r="E1" i="8"/>
  <c r="E1" i="6"/>
  <c r="E1" i="5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8"/>
  <c r="D13" i="8"/>
  <c r="E12" i="8"/>
  <c r="D12" i="8"/>
  <c r="E11" i="8"/>
  <c r="D11" i="8"/>
  <c r="E8" i="8"/>
  <c r="D8" i="8"/>
  <c r="E7" i="8"/>
  <c r="D7" i="8"/>
  <c r="E6" i="8"/>
  <c r="D6" i="8"/>
  <c r="E13" i="6"/>
  <c r="D13" i="6"/>
  <c r="E12" i="6"/>
  <c r="D12" i="6"/>
  <c r="E11" i="6"/>
  <c r="D11" i="6"/>
  <c r="E8" i="6"/>
  <c r="D8" i="6"/>
  <c r="E7" i="6"/>
  <c r="D7" i="6"/>
  <c r="E6" i="6"/>
  <c r="D6" i="6"/>
  <c r="E13" i="5"/>
  <c r="D13" i="5"/>
  <c r="E12" i="5"/>
  <c r="D12" i="5"/>
  <c r="E11" i="5"/>
  <c r="D11" i="5"/>
  <c r="E8" i="5"/>
  <c r="D8" i="5"/>
  <c r="E7" i="5"/>
  <c r="D7" i="5"/>
  <c r="E6" i="5"/>
  <c r="D6" i="5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<sst xmlns="http://schemas.openxmlformats.org/spreadsheetml/2006/main" count="419" uniqueCount="65">
  <si>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</si>
  <si>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</si>
  <si>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</si>
  <si>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</si>
  <si>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</si>
  <si>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</si>
  <si>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</si>
  <si>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</si>
  <si>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</si>
  <si>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</si>
  <si>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</si>
  <si>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</si>
  <si>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</si>
  <si>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</si>
  <si>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</si>
  <si>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</si>
  <si>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</si>
  <si>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</si>
  <si>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</si>
  <si>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</si>
  <si>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</si>
  <si>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</si>
  <si>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</si>
  <si>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</si>
  <si>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</si>
  <si>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</si>
  <si>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</si>
  <si>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</si>
  <si>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</si>
  <si>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</si>
  <si>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</si>
  <si>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</si>
  <si>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</si>
  <si>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</si>
  <si>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</si>
  <si>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</si>
  <si>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</si>
  <si>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</si>
  <si>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Lager Heiane</t>
  </si>
  <si>
    <t>Vengsneset pst</t>
  </si>
  <si>
    <t>Mars 2021</t>
  </si>
  <si>
    <t>-</t>
  </si>
  <si>
    <t>Surhet</t>
  </si>
  <si>
    <t>FNU</t>
  </si>
  <si>
    <t>mg Pt/l</t>
  </si>
  <si>
    <t>ant/100 ml</t>
  </si>
  <si>
    <t>Varåsen basseng, ut</t>
  </si>
  <si>
    <t>Sankthanshaugen basseng</t>
  </si>
  <si>
    <t>Askvik basseng</t>
  </si>
  <si>
    <t>Lysekloster barnehage</t>
  </si>
  <si>
    <t>Hegglandsdalen skole,rentvann</t>
  </si>
  <si>
    <t>Helland vba, rentvann</t>
  </si>
  <si>
    <t>Kommunehuset</t>
  </si>
  <si>
    <t>Os VBA</t>
  </si>
  <si>
    <t>Søvik VBA</t>
  </si>
  <si>
    <t>Hegglandsdalen VBA</t>
  </si>
  <si>
    <t>Helland VBA</t>
  </si>
  <si>
    <t>Skjelbred VBA</t>
  </si>
  <si>
    <r>
      <t xml:space="preserve">Merknad: </t>
    </r>
    <r>
      <rPr>
        <sz val="12"/>
        <rFont val="Calibri"/>
        <family val="2"/>
        <scheme val="minor"/>
      </rPr>
      <t>Det er ikke analysert for fargetall i prøver tatt i påskeuken (prøvedato 29.03.21).</t>
    </r>
  </si>
  <si>
    <t>Oppsummering vannkvalitet Skjelbreid VBA</t>
  </si>
  <si>
    <t>Oppsummering vannkvalitet Helland VBA</t>
  </si>
  <si>
    <t>Oppsummering vannkvalitet Holmefjord VBA</t>
  </si>
  <si>
    <t>Oppsummering vannkvalitet Hegglandsdalen VBA</t>
  </si>
  <si>
    <t>Oppsummering vannkvalitet Søvik VBA</t>
  </si>
  <si>
    <t>Oppsummering vannkvalitet Os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</si>
</sst>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="90" zoomScaleNormal="90" workbookViewId="0">
      <selection activeCell="E3" sqref="E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7" t="s">
        <v>40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61" t="s">
        <v>41</v>
      </c>
      <c r="D7" s="6">
        <f>COUNT(H21:H78)</f>
        <v>37</v>
      </c>
      <c r="E7" s="6">
        <f>COUNTIF(H21:H78,"=0")</f>
        <v>37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61" t="s">
        <v>41</v>
      </c>
      <c r="D8" s="6">
        <f>COUNT(I21:I78)</f>
        <v>37</v>
      </c>
      <c r="E8" s="6">
        <f>COUNTIF(I21:I78,"=0")</f>
        <v>37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62" t="s">
        <v>41</v>
      </c>
      <c r="C9" s="7">
        <v>0</v>
      </c>
      <c r="D9" s="7">
        <f>COUNT(G21:G78)</f>
        <v>37</v>
      </c>
      <c r="E9" s="7">
        <f>COUNTIF(G21:G78,"=0")</f>
        <v>37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COUNT(F21:F78)</f>
        <v>31</v>
      </c>
      <c r="E12" s="8">
        <f>AVERAGE(F21:F78)</f>
        <v>4.193548387096774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COUNT(E21:E78)</f>
        <v>37</v>
      </c>
      <c r="E13" s="8">
        <f>AVERAGE(E21:E78)</f>
        <v>0.15621621621621617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80" t="s">
        <v>41</v>
      </c>
      <c r="C14" s="11" t="s">
        <v>26</v>
      </c>
      <c r="D14" s="7">
        <f>COUNT(D21:D78)</f>
        <v>37</v>
      </c>
      <c r="E14" s="13">
        <f>AVERAGE(D21:D78)</f>
        <v>7.5675675675675693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6" t="s">
        <v>58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60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63" t="s">
        <v>14</v>
      </c>
      <c r="B19" s="64" t="s">
        <v>15</v>
      </c>
      <c r="C19" s="63" t="s">
        <v>16</v>
      </c>
      <c r="D19" s="64" t="s">
        <v>42</v>
      </c>
      <c r="E19" s="64" t="s">
        <v>18</v>
      </c>
      <c r="F19" s="64" t="s">
        <v>19</v>
      </c>
      <c r="G19" s="64" t="s">
        <v>20</v>
      </c>
      <c r="H19" s="64" t="s">
        <v>21</v>
      </c>
      <c r="I19" s="64" t="s">
        <v>22</v>
      </c>
      <c r="J19" s="12"/>
      <c r="K19" s="12"/>
    </row>
    <row r="20" spans="1:12" x14ac:dyDescent="0.25">
      <c r="A20" s="65"/>
      <c r="B20" s="66"/>
      <c r="C20" s="67"/>
      <c r="D20" s="68" t="s">
        <v>17</v>
      </c>
      <c r="E20" s="68" t="s">
        <v>43</v>
      </c>
      <c r="F20" s="68" t="s">
        <v>44</v>
      </c>
      <c r="G20" s="68" t="s">
        <v>45</v>
      </c>
      <c r="H20" s="68" t="s">
        <v>45</v>
      </c>
      <c r="I20" s="68" t="s">
        <v>45</v>
      </c>
      <c r="J20" s="12"/>
      <c r="K20" s="12"/>
    </row>
    <row r="21" spans="1:12" x14ac:dyDescent="0.25">
      <c r="A21" s="24" t="s">
        <v>30</v>
      </c>
      <c r="B21" s="43">
        <v>44257</v>
      </c>
      <c r="C21" s="40" t="s">
        <v>53</v>
      </c>
      <c r="D21" s="25">
        <v>7.9</v>
      </c>
      <c r="E21" s="25">
        <v>0.1</v>
      </c>
      <c r="F21" s="25">
        <v>3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3">
        <v>44264</v>
      </c>
      <c r="C22" s="40" t="s">
        <v>53</v>
      </c>
      <c r="D22" s="25">
        <v>7.2</v>
      </c>
      <c r="E22" s="25">
        <v>0.1</v>
      </c>
      <c r="F22" s="25">
        <v>2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3">
        <v>44271</v>
      </c>
      <c r="C23" s="40" t="s">
        <v>53</v>
      </c>
      <c r="D23" s="25">
        <v>7.2</v>
      </c>
      <c r="E23" s="25">
        <v>0.1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51"/>
      <c r="B24" s="48">
        <v>44278</v>
      </c>
      <c r="C24" s="40" t="s">
        <v>53</v>
      </c>
      <c r="D24" s="50">
        <v>7.2</v>
      </c>
      <c r="E24" s="50">
        <v>0.1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25">
      <c r="A25" s="51"/>
      <c r="B25" s="48">
        <v>44284</v>
      </c>
      <c r="C25" s="40" t="s">
        <v>53</v>
      </c>
      <c r="D25" s="50">
        <v>8</v>
      </c>
      <c r="E25" s="50">
        <v>0.1</v>
      </c>
      <c r="F25" s="50"/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25">
      <c r="A26" s="51" t="s">
        <v>46</v>
      </c>
      <c r="B26" s="48">
        <v>44264</v>
      </c>
      <c r="C26" s="40" t="s">
        <v>53</v>
      </c>
      <c r="D26" s="50">
        <v>7.2</v>
      </c>
      <c r="E26" s="50">
        <v>0.1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25">
      <c r="A27" s="51"/>
      <c r="B27" s="48">
        <v>44278</v>
      </c>
      <c r="C27" s="40" t="s">
        <v>53</v>
      </c>
      <c r="D27" s="50">
        <v>7.4</v>
      </c>
      <c r="E27" s="50">
        <v>0.1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25">
      <c r="A28" s="51" t="s">
        <v>31</v>
      </c>
      <c r="B28" s="48">
        <v>44257</v>
      </c>
      <c r="C28" s="40" t="s">
        <v>53</v>
      </c>
      <c r="D28" s="50">
        <v>7.6</v>
      </c>
      <c r="E28" s="50">
        <v>0.12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25">
      <c r="A29" s="51"/>
      <c r="B29" s="48">
        <v>44264</v>
      </c>
      <c r="C29" s="40" t="s">
        <v>53</v>
      </c>
      <c r="D29" s="50">
        <v>7.3</v>
      </c>
      <c r="E29" s="50">
        <v>0.14000000000000001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25">
      <c r="A30" s="51"/>
      <c r="B30" s="48">
        <v>44271</v>
      </c>
      <c r="C30" s="40" t="s">
        <v>53</v>
      </c>
      <c r="D30" s="50">
        <v>7.6</v>
      </c>
      <c r="E30" s="50">
        <v>0.18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25">
      <c r="A31" s="51"/>
      <c r="B31" s="48">
        <v>44278</v>
      </c>
      <c r="C31" s="40" t="s">
        <v>53</v>
      </c>
      <c r="D31" s="50">
        <v>7.5</v>
      </c>
      <c r="E31" s="50">
        <v>0.1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25">
      <c r="A32" s="51"/>
      <c r="B32" s="48">
        <v>44284</v>
      </c>
      <c r="C32" s="40" t="s">
        <v>53</v>
      </c>
      <c r="D32" s="50">
        <v>7.9</v>
      </c>
      <c r="E32" s="50">
        <v>0.1</v>
      </c>
      <c r="F32" s="50"/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25">
      <c r="A33" s="51" t="s">
        <v>47</v>
      </c>
      <c r="B33" s="48">
        <v>44271</v>
      </c>
      <c r="C33" s="40" t="s">
        <v>53</v>
      </c>
      <c r="D33" s="50">
        <v>7.9</v>
      </c>
      <c r="E33" s="50">
        <v>0.12</v>
      </c>
      <c r="F33" s="50">
        <v>3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25">
      <c r="A34" s="51" t="s">
        <v>32</v>
      </c>
      <c r="B34" s="48">
        <v>44271</v>
      </c>
      <c r="C34" s="40" t="s">
        <v>53</v>
      </c>
      <c r="D34" s="50">
        <v>7.7</v>
      </c>
      <c r="E34" s="50">
        <v>0.13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25">
      <c r="A35" s="51" t="s">
        <v>33</v>
      </c>
      <c r="B35" s="48">
        <v>44271</v>
      </c>
      <c r="C35" s="40" t="s">
        <v>53</v>
      </c>
      <c r="D35" s="50">
        <v>8.1999999999999993</v>
      </c>
      <c r="E35" s="50">
        <v>0.2</v>
      </c>
      <c r="F35" s="50">
        <v>2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25">
      <c r="A36" s="51" t="s">
        <v>34</v>
      </c>
      <c r="B36" s="48">
        <v>44264</v>
      </c>
      <c r="C36" s="40" t="s">
        <v>53</v>
      </c>
      <c r="D36" s="50">
        <v>7.3</v>
      </c>
      <c r="E36" s="50">
        <v>0.1</v>
      </c>
      <c r="F36" s="50">
        <v>2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25">
      <c r="A37" s="51"/>
      <c r="B37" s="48">
        <v>44278</v>
      </c>
      <c r="C37" s="40" t="s">
        <v>53</v>
      </c>
      <c r="D37" s="50">
        <v>8.1</v>
      </c>
      <c r="E37" s="50">
        <v>0.1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25">
      <c r="A38" s="47" t="s">
        <v>35</v>
      </c>
      <c r="B38" s="48">
        <v>44257</v>
      </c>
      <c r="C38" s="40" t="s">
        <v>53</v>
      </c>
      <c r="D38" s="50">
        <v>8.6</v>
      </c>
      <c r="E38" s="50">
        <v>0.28000000000000003</v>
      </c>
      <c r="F38" s="50">
        <v>3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25">
      <c r="A39" s="47"/>
      <c r="B39" s="48">
        <v>44284</v>
      </c>
      <c r="C39" s="40" t="s">
        <v>53</v>
      </c>
      <c r="D39" s="50">
        <v>8.6</v>
      </c>
      <c r="E39" s="50">
        <v>0.1</v>
      </c>
      <c r="F39" s="50"/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25">
      <c r="A40" s="47" t="s">
        <v>36</v>
      </c>
      <c r="B40" s="48">
        <v>44257</v>
      </c>
      <c r="C40" s="40" t="s">
        <v>53</v>
      </c>
      <c r="D40" s="50">
        <v>8</v>
      </c>
      <c r="E40" s="50">
        <v>0.11</v>
      </c>
      <c r="F40" s="50">
        <v>3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x14ac:dyDescent="0.25">
      <c r="A41" s="47"/>
      <c r="B41" s="48">
        <v>44264</v>
      </c>
      <c r="C41" s="40" t="s">
        <v>53</v>
      </c>
      <c r="D41" s="50">
        <v>7.4</v>
      </c>
      <c r="E41" s="50">
        <v>0.11</v>
      </c>
      <c r="F41" s="50">
        <v>2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x14ac:dyDescent="0.25">
      <c r="A42" s="47"/>
      <c r="B42" s="48">
        <v>44271</v>
      </c>
      <c r="C42" s="40" t="s">
        <v>53</v>
      </c>
      <c r="D42" s="50">
        <v>7.8</v>
      </c>
      <c r="E42" s="50">
        <v>0.1</v>
      </c>
      <c r="F42" s="50">
        <v>2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x14ac:dyDescent="0.25">
      <c r="A43" s="47"/>
      <c r="B43" s="48">
        <v>44278</v>
      </c>
      <c r="C43" s="40" t="s">
        <v>53</v>
      </c>
      <c r="D43" s="50">
        <v>7.8</v>
      </c>
      <c r="E43" s="50">
        <v>0.1</v>
      </c>
      <c r="F43" s="50">
        <v>2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25">
      <c r="A44" s="47"/>
      <c r="B44" s="48">
        <v>44284</v>
      </c>
      <c r="C44" s="40" t="s">
        <v>53</v>
      </c>
      <c r="D44" s="50">
        <v>8.1999999999999993</v>
      </c>
      <c r="E44" s="50">
        <v>0.13</v>
      </c>
      <c r="F44" s="50"/>
      <c r="G44" s="50">
        <v>0</v>
      </c>
      <c r="H44" s="50">
        <v>0</v>
      </c>
      <c r="I44" s="50">
        <v>0</v>
      </c>
      <c r="J44" s="52"/>
      <c r="K44" s="52"/>
      <c r="L44" s="53"/>
    </row>
    <row r="45" spans="1:12" s="27" customFormat="1" x14ac:dyDescent="0.25">
      <c r="A45" s="47" t="s">
        <v>48</v>
      </c>
      <c r="B45" s="48">
        <v>44257</v>
      </c>
      <c r="C45" s="40" t="s">
        <v>53</v>
      </c>
      <c r="D45" s="50">
        <v>7.9</v>
      </c>
      <c r="E45" s="50">
        <v>0.23</v>
      </c>
      <c r="F45" s="50">
        <v>2</v>
      </c>
      <c r="G45" s="50">
        <v>0</v>
      </c>
      <c r="H45" s="50">
        <v>0</v>
      </c>
      <c r="I45" s="50">
        <v>0</v>
      </c>
      <c r="J45" s="52"/>
      <c r="K45" s="52"/>
      <c r="L45" s="53"/>
    </row>
    <row r="46" spans="1:12" s="27" customFormat="1" x14ac:dyDescent="0.25">
      <c r="A46" s="47" t="s">
        <v>37</v>
      </c>
      <c r="B46" s="48">
        <v>44257</v>
      </c>
      <c r="C46" s="40" t="s">
        <v>53</v>
      </c>
      <c r="D46" s="50">
        <v>7.5</v>
      </c>
      <c r="E46" s="50">
        <v>0.15</v>
      </c>
      <c r="F46" s="50">
        <v>2</v>
      </c>
      <c r="G46" s="50">
        <v>0</v>
      </c>
      <c r="H46" s="50">
        <v>0</v>
      </c>
      <c r="I46" s="50">
        <v>0</v>
      </c>
      <c r="J46" s="52"/>
      <c r="K46" s="52"/>
      <c r="L46" s="53"/>
    </row>
    <row r="47" spans="1:12" s="27" customFormat="1" x14ac:dyDescent="0.25">
      <c r="A47" s="47"/>
      <c r="B47" s="48">
        <v>44284</v>
      </c>
      <c r="C47" s="40" t="s">
        <v>53</v>
      </c>
      <c r="D47" s="50">
        <v>7.8</v>
      </c>
      <c r="E47" s="50">
        <v>0.26</v>
      </c>
      <c r="F47" s="50"/>
      <c r="G47" s="50">
        <v>0</v>
      </c>
      <c r="H47" s="50">
        <v>0</v>
      </c>
      <c r="I47" s="50">
        <v>0</v>
      </c>
      <c r="J47" s="52"/>
      <c r="K47" s="52"/>
      <c r="L47" s="53"/>
    </row>
    <row r="48" spans="1:12" s="27" customFormat="1" x14ac:dyDescent="0.25">
      <c r="A48" s="47" t="s">
        <v>49</v>
      </c>
      <c r="B48" s="48">
        <v>44257</v>
      </c>
      <c r="C48" s="40" t="s">
        <v>54</v>
      </c>
      <c r="D48" s="50">
        <v>6.9</v>
      </c>
      <c r="E48" s="50">
        <v>0.28000000000000003</v>
      </c>
      <c r="F48" s="50">
        <v>18</v>
      </c>
      <c r="G48" s="50">
        <v>0</v>
      </c>
      <c r="H48" s="50">
        <v>0</v>
      </c>
      <c r="I48" s="50">
        <v>0</v>
      </c>
      <c r="J48" s="52"/>
      <c r="K48" s="52"/>
      <c r="L48" s="53"/>
    </row>
    <row r="49" spans="1:12" s="27" customFormat="1" x14ac:dyDescent="0.25">
      <c r="A49" s="47"/>
      <c r="B49" s="48">
        <v>44264</v>
      </c>
      <c r="C49" s="40" t="s">
        <v>54</v>
      </c>
      <c r="D49" s="50">
        <v>6.9</v>
      </c>
      <c r="E49" s="50">
        <v>0.27</v>
      </c>
      <c r="F49" s="50">
        <v>18</v>
      </c>
      <c r="G49" s="50">
        <v>0</v>
      </c>
      <c r="H49" s="50">
        <v>0</v>
      </c>
      <c r="I49" s="50">
        <v>0</v>
      </c>
      <c r="J49" s="52"/>
      <c r="K49" s="52"/>
      <c r="L49" s="53"/>
    </row>
    <row r="50" spans="1:12" s="27" customFormat="1" x14ac:dyDescent="0.25">
      <c r="A50" s="47"/>
      <c r="B50" s="48">
        <v>44271</v>
      </c>
      <c r="C50" s="40" t="s">
        <v>54</v>
      </c>
      <c r="D50" s="50">
        <v>6.8</v>
      </c>
      <c r="E50" s="50">
        <v>0.28999999999999998</v>
      </c>
      <c r="F50" s="50">
        <v>18</v>
      </c>
      <c r="G50" s="50">
        <v>0</v>
      </c>
      <c r="H50" s="50">
        <v>0</v>
      </c>
      <c r="I50" s="50">
        <v>0</v>
      </c>
      <c r="J50" s="52"/>
      <c r="K50" s="52"/>
      <c r="L50" s="53"/>
    </row>
    <row r="51" spans="1:12" s="27" customFormat="1" x14ac:dyDescent="0.25">
      <c r="A51" s="47"/>
      <c r="B51" s="48">
        <v>44278</v>
      </c>
      <c r="C51" s="40" t="s">
        <v>54</v>
      </c>
      <c r="D51" s="49">
        <v>6.9</v>
      </c>
      <c r="E51" s="49">
        <v>0.28000000000000003</v>
      </c>
      <c r="F51" s="49">
        <v>18</v>
      </c>
      <c r="G51" s="49">
        <v>0</v>
      </c>
      <c r="H51" s="49">
        <v>0</v>
      </c>
      <c r="I51" s="49">
        <v>0</v>
      </c>
      <c r="J51" s="52"/>
      <c r="K51" s="52"/>
      <c r="L51" s="53"/>
    </row>
    <row r="52" spans="1:12" s="27" customFormat="1" x14ac:dyDescent="0.25">
      <c r="A52" s="47"/>
      <c r="B52" s="48">
        <v>44284</v>
      </c>
      <c r="C52" s="40" t="s">
        <v>54</v>
      </c>
      <c r="D52" s="49">
        <v>7.3</v>
      </c>
      <c r="E52" s="49">
        <v>0.32</v>
      </c>
      <c r="F52" s="49"/>
      <c r="G52" s="49">
        <v>0</v>
      </c>
      <c r="H52" s="49">
        <v>0</v>
      </c>
      <c r="I52" s="49">
        <v>0</v>
      </c>
      <c r="J52" s="52"/>
      <c r="K52" s="52"/>
      <c r="L52" s="53"/>
    </row>
    <row r="53" spans="1:12" s="27" customFormat="1" x14ac:dyDescent="0.25">
      <c r="A53" s="47" t="s">
        <v>50</v>
      </c>
      <c r="B53" s="48">
        <v>44278</v>
      </c>
      <c r="C53" s="49" t="s">
        <v>55</v>
      </c>
      <c r="D53" s="54">
        <v>7.7</v>
      </c>
      <c r="E53" s="54">
        <v>0.35</v>
      </c>
      <c r="F53" s="54">
        <v>2</v>
      </c>
      <c r="G53" s="54">
        <v>0</v>
      </c>
      <c r="H53" s="54">
        <v>0</v>
      </c>
      <c r="I53" s="54">
        <v>0</v>
      </c>
      <c r="J53" s="53"/>
      <c r="K53" s="53"/>
      <c r="L53" s="53"/>
    </row>
    <row r="54" spans="1:12" s="27" customFormat="1" x14ac:dyDescent="0.25">
      <c r="A54" s="47" t="s">
        <v>51</v>
      </c>
      <c r="B54" s="48">
        <v>44278</v>
      </c>
      <c r="C54" s="49" t="s">
        <v>56</v>
      </c>
      <c r="D54" s="58">
        <v>7.5</v>
      </c>
      <c r="E54" s="58">
        <v>0.1</v>
      </c>
      <c r="F54" s="58">
        <v>2</v>
      </c>
      <c r="G54" s="58">
        <v>0</v>
      </c>
      <c r="H54" s="58">
        <v>0</v>
      </c>
      <c r="I54" s="58">
        <v>0</v>
      </c>
    </row>
    <row r="55" spans="1:12" s="27" customFormat="1" x14ac:dyDescent="0.25">
      <c r="A55" s="69" t="s">
        <v>52</v>
      </c>
      <c r="B55" s="48">
        <v>44264</v>
      </c>
      <c r="C55" s="49" t="s">
        <v>56</v>
      </c>
      <c r="D55" s="58">
        <v>7.2</v>
      </c>
      <c r="E55" s="58">
        <v>0.13</v>
      </c>
      <c r="F55" s="58">
        <v>2</v>
      </c>
      <c r="G55" s="58">
        <v>0</v>
      </c>
      <c r="H55" s="58">
        <v>0</v>
      </c>
      <c r="I55" s="58">
        <v>0</v>
      </c>
    </row>
    <row r="56" spans="1:12" x14ac:dyDescent="0.25">
      <c r="A56" s="70" t="s">
        <v>38</v>
      </c>
      <c r="B56" s="48">
        <v>44278</v>
      </c>
      <c r="C56" s="49" t="s">
        <v>56</v>
      </c>
      <c r="D56" s="55">
        <v>7.2</v>
      </c>
      <c r="E56" s="55">
        <v>0.1</v>
      </c>
      <c r="F56" s="55">
        <v>2</v>
      </c>
      <c r="G56" s="55">
        <v>0</v>
      </c>
      <c r="H56" s="55">
        <v>0</v>
      </c>
      <c r="I56" s="55">
        <v>0</v>
      </c>
    </row>
    <row r="57" spans="1:12" x14ac:dyDescent="0.25">
      <c r="A57" s="70" t="s">
        <v>39</v>
      </c>
      <c r="B57" s="48">
        <v>44264</v>
      </c>
      <c r="C57" s="49" t="s">
        <v>57</v>
      </c>
      <c r="D57" s="55">
        <v>6.8</v>
      </c>
      <c r="E57" s="55">
        <v>0.1</v>
      </c>
      <c r="F57" s="55">
        <v>2</v>
      </c>
      <c r="G57" s="55">
        <v>0</v>
      </c>
      <c r="H57" s="55">
        <v>0</v>
      </c>
      <c r="I57" s="55">
        <v>0</v>
      </c>
    </row>
    <row r="58" spans="1:12" x14ac:dyDescent="0.25">
      <c r="A58" s="70"/>
    </row>
    <row r="59" spans="1:12" x14ac:dyDescent="0.25">
      <c r="A59" s="70"/>
    </row>
    <row r="60" spans="1:12" x14ac:dyDescent="0.25">
      <c r="A60" s="70"/>
    </row>
    <row r="61" spans="1:12" x14ac:dyDescent="0.25">
      <c r="A61" s="70"/>
    </row>
    <row r="62" spans="1:12" x14ac:dyDescent="0.25">
      <c r="A62" s="70"/>
    </row>
    <row r="63" spans="1:12" x14ac:dyDescent="0.25">
      <c r="A63" s="70"/>
    </row>
    <row r="64" spans="1:12" x14ac:dyDescent="0.25">
      <c r="A64" s="70"/>
    </row>
    <row r="65" spans="1:1" x14ac:dyDescent="0.25">
      <c r="A65" s="70"/>
    </row>
    <row r="66" spans="1:1" x14ac:dyDescent="0.25">
      <c r="A66" s="70"/>
    </row>
    <row r="67" spans="1:1" x14ac:dyDescent="0.25">
      <c r="A67" s="7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5" customFormat="1" ht="23.25" x14ac:dyDescent="0.35">
      <c r="A1" s="71" t="s">
        <v>64</v>
      </c>
      <c r="B1" s="73"/>
      <c r="C1" s="73"/>
      <c r="D1" s="73"/>
      <c r="E1" s="74" t="s">
        <v>40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61" t="s">
        <v>41</v>
      </c>
      <c r="D5" s="6">
        <f>COUNT(H18:H74)</f>
        <v>27</v>
      </c>
      <c r="E5" s="6">
        <f>COUNTIF(H18:H74,"=0")</f>
        <v>27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61" t="s">
        <v>41</v>
      </c>
      <c r="D6" s="6">
        <f>COUNT(I18:I74)</f>
        <v>27</v>
      </c>
      <c r="E6" s="6">
        <f>COUNTIF(I18:I74,"=0")</f>
        <v>27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62" t="s">
        <v>41</v>
      </c>
      <c r="C7" s="7">
        <v>0</v>
      </c>
      <c r="D7" s="7">
        <f>COUNT(G18:G74)</f>
        <v>27</v>
      </c>
      <c r="E7" s="7">
        <f>COUNTIF(G18:G74,"=0")</f>
        <v>27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22</v>
      </c>
      <c r="E10" s="8">
        <f>AVERAGE(F18:F74)</f>
        <v>2.1818181818181817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27</v>
      </c>
      <c r="E11" s="8">
        <f>AVERAGE(E18:E74)</f>
        <v>0.13185185185185183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80" t="s">
        <v>41</v>
      </c>
      <c r="C12" s="11" t="s">
        <v>26</v>
      </c>
      <c r="D12" s="7">
        <f>COUNT(D18:D74)</f>
        <v>27</v>
      </c>
      <c r="E12" s="13">
        <f>AVERAGE(D18:D74)</f>
        <v>7.7333333333333352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6" t="s">
        <v>58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60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63" t="s">
        <v>14</v>
      </c>
      <c r="B16" s="64" t="s">
        <v>15</v>
      </c>
      <c r="C16" s="63" t="s">
        <v>16</v>
      </c>
      <c r="D16" s="64" t="s">
        <v>42</v>
      </c>
      <c r="E16" s="64" t="s">
        <v>18</v>
      </c>
      <c r="F16" s="64" t="s">
        <v>19</v>
      </c>
      <c r="G16" s="64" t="s">
        <v>20</v>
      </c>
      <c r="H16" s="64" t="s">
        <v>21</v>
      </c>
      <c r="I16" s="64" t="s">
        <v>22</v>
      </c>
      <c r="J16" s="12"/>
      <c r="K16" s="12"/>
    </row>
    <row r="17" spans="1:12" x14ac:dyDescent="0.25">
      <c r="A17" s="65"/>
      <c r="B17" s="66"/>
      <c r="C17" s="67"/>
      <c r="D17" s="68" t="s">
        <v>17</v>
      </c>
      <c r="E17" s="68" t="s">
        <v>43</v>
      </c>
      <c r="F17" s="68" t="s">
        <v>44</v>
      </c>
      <c r="G17" s="68" t="s">
        <v>45</v>
      </c>
      <c r="H17" s="68" t="s">
        <v>45</v>
      </c>
      <c r="I17" s="68" t="s">
        <v>45</v>
      </c>
      <c r="J17" s="12"/>
      <c r="K17" s="12"/>
    </row>
    <row r="18" spans="1:12" x14ac:dyDescent="0.25">
      <c r="A18" s="24" t="s">
        <v>30</v>
      </c>
      <c r="B18" s="43">
        <v>44257</v>
      </c>
      <c r="C18" s="40" t="s">
        <v>53</v>
      </c>
      <c r="D18" s="25">
        <v>7.9</v>
      </c>
      <c r="E18" s="25">
        <v>0.1</v>
      </c>
      <c r="F18" s="25">
        <v>3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3">
        <v>44264</v>
      </c>
      <c r="C19" s="40" t="s">
        <v>53</v>
      </c>
      <c r="D19" s="25">
        <v>7.2</v>
      </c>
      <c r="E19" s="25">
        <v>0.1</v>
      </c>
      <c r="F19" s="25">
        <v>2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3">
        <v>44271</v>
      </c>
      <c r="C20" s="40" t="s">
        <v>53</v>
      </c>
      <c r="D20" s="25">
        <v>7.2</v>
      </c>
      <c r="E20" s="25">
        <v>0.1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51"/>
      <c r="B21" s="48">
        <v>44278</v>
      </c>
      <c r="C21" s="40" t="s">
        <v>53</v>
      </c>
      <c r="D21" s="50">
        <v>7.2</v>
      </c>
      <c r="E21" s="50">
        <v>0.1</v>
      </c>
      <c r="F21" s="50">
        <v>2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x14ac:dyDescent="0.25">
      <c r="A22" s="51"/>
      <c r="B22" s="48">
        <v>44284</v>
      </c>
      <c r="C22" s="40" t="s">
        <v>53</v>
      </c>
      <c r="D22" s="50">
        <v>8</v>
      </c>
      <c r="E22" s="50">
        <v>0.1</v>
      </c>
      <c r="F22" s="50"/>
      <c r="G22" s="50">
        <v>0</v>
      </c>
      <c r="H22" s="50">
        <v>0</v>
      </c>
      <c r="I22" s="50">
        <v>0</v>
      </c>
      <c r="J22" s="52"/>
      <c r="K22" s="52"/>
      <c r="L22" s="53"/>
    </row>
    <row r="23" spans="1:12" x14ac:dyDescent="0.25">
      <c r="A23" s="51" t="s">
        <v>46</v>
      </c>
      <c r="B23" s="48">
        <v>44264</v>
      </c>
      <c r="C23" s="40" t="s">
        <v>53</v>
      </c>
      <c r="D23" s="50">
        <v>7.2</v>
      </c>
      <c r="E23" s="50">
        <v>0.1</v>
      </c>
      <c r="F23" s="50">
        <v>2</v>
      </c>
      <c r="G23" s="50">
        <v>0</v>
      </c>
      <c r="H23" s="50">
        <v>0</v>
      </c>
      <c r="I23" s="50">
        <v>0</v>
      </c>
      <c r="J23" s="52"/>
      <c r="K23" s="52"/>
      <c r="L23" s="53"/>
    </row>
    <row r="24" spans="1:12" x14ac:dyDescent="0.25">
      <c r="A24" s="51"/>
      <c r="B24" s="48">
        <v>44278</v>
      </c>
      <c r="C24" s="40" t="s">
        <v>53</v>
      </c>
      <c r="D24" s="50">
        <v>7.4</v>
      </c>
      <c r="E24" s="50">
        <v>0.1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25">
      <c r="A25" s="51" t="s">
        <v>31</v>
      </c>
      <c r="B25" s="48">
        <v>44257</v>
      </c>
      <c r="C25" s="40" t="s">
        <v>53</v>
      </c>
      <c r="D25" s="50">
        <v>7.6</v>
      </c>
      <c r="E25" s="50">
        <v>0.12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25">
      <c r="A26" s="51"/>
      <c r="B26" s="48">
        <v>44264</v>
      </c>
      <c r="C26" s="40" t="s">
        <v>53</v>
      </c>
      <c r="D26" s="50">
        <v>7.3</v>
      </c>
      <c r="E26" s="50">
        <v>0.14000000000000001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25">
      <c r="A27" s="51"/>
      <c r="B27" s="48">
        <v>44271</v>
      </c>
      <c r="C27" s="40" t="s">
        <v>53</v>
      </c>
      <c r="D27" s="50">
        <v>7.6</v>
      </c>
      <c r="E27" s="50">
        <v>0.18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25">
      <c r="A28" s="51"/>
      <c r="B28" s="48">
        <v>44278</v>
      </c>
      <c r="C28" s="40" t="s">
        <v>53</v>
      </c>
      <c r="D28" s="50">
        <v>7.5</v>
      </c>
      <c r="E28" s="50">
        <v>0.1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25">
      <c r="A29" s="51"/>
      <c r="B29" s="48">
        <v>44284</v>
      </c>
      <c r="C29" s="40" t="s">
        <v>53</v>
      </c>
      <c r="D29" s="50">
        <v>7.9</v>
      </c>
      <c r="E29" s="50">
        <v>0.1</v>
      </c>
      <c r="F29" s="50"/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25">
      <c r="A30" s="51" t="s">
        <v>47</v>
      </c>
      <c r="B30" s="48">
        <v>44271</v>
      </c>
      <c r="C30" s="40" t="s">
        <v>53</v>
      </c>
      <c r="D30" s="50">
        <v>7.9</v>
      </c>
      <c r="E30" s="50">
        <v>0.12</v>
      </c>
      <c r="F30" s="50">
        <v>3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25">
      <c r="A31" s="51" t="s">
        <v>32</v>
      </c>
      <c r="B31" s="48">
        <v>44271</v>
      </c>
      <c r="C31" s="40" t="s">
        <v>53</v>
      </c>
      <c r="D31" s="50">
        <v>7.7</v>
      </c>
      <c r="E31" s="50">
        <v>0.13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25">
      <c r="A32" s="51" t="s">
        <v>33</v>
      </c>
      <c r="B32" s="48">
        <v>44271</v>
      </c>
      <c r="C32" s="40" t="s">
        <v>53</v>
      </c>
      <c r="D32" s="50">
        <v>8.1999999999999993</v>
      </c>
      <c r="E32" s="50">
        <v>0.2</v>
      </c>
      <c r="F32" s="50">
        <v>2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25">
      <c r="A33" s="51" t="s">
        <v>34</v>
      </c>
      <c r="B33" s="48">
        <v>44264</v>
      </c>
      <c r="C33" s="40" t="s">
        <v>53</v>
      </c>
      <c r="D33" s="50">
        <v>7.3</v>
      </c>
      <c r="E33" s="50">
        <v>0.1</v>
      </c>
      <c r="F33" s="50">
        <v>2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25">
      <c r="A34" s="51"/>
      <c r="B34" s="48">
        <v>44278</v>
      </c>
      <c r="C34" s="40" t="s">
        <v>53</v>
      </c>
      <c r="D34" s="50">
        <v>8.1</v>
      </c>
      <c r="E34" s="50">
        <v>0.1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25">
      <c r="A35" s="47" t="s">
        <v>35</v>
      </c>
      <c r="B35" s="48">
        <v>44257</v>
      </c>
      <c r="C35" s="40" t="s">
        <v>53</v>
      </c>
      <c r="D35" s="50">
        <v>8.6</v>
      </c>
      <c r="E35" s="50">
        <v>0.28000000000000003</v>
      </c>
      <c r="F35" s="50">
        <v>3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25">
      <c r="A36" s="47"/>
      <c r="B36" s="48">
        <v>44284</v>
      </c>
      <c r="C36" s="40" t="s">
        <v>53</v>
      </c>
      <c r="D36" s="50">
        <v>8.6</v>
      </c>
      <c r="E36" s="50">
        <v>0.1</v>
      </c>
      <c r="F36" s="50"/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25">
      <c r="A37" s="47" t="s">
        <v>36</v>
      </c>
      <c r="B37" s="48">
        <v>44257</v>
      </c>
      <c r="C37" s="40" t="s">
        <v>53</v>
      </c>
      <c r="D37" s="50">
        <v>8</v>
      </c>
      <c r="E37" s="50">
        <v>0.11</v>
      </c>
      <c r="F37" s="50">
        <v>3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25">
      <c r="A38" s="47"/>
      <c r="B38" s="48">
        <v>44264</v>
      </c>
      <c r="C38" s="40" t="s">
        <v>53</v>
      </c>
      <c r="D38" s="50">
        <v>7.4</v>
      </c>
      <c r="E38" s="50">
        <v>0.11</v>
      </c>
      <c r="F38" s="50">
        <v>2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25">
      <c r="A39" s="47"/>
      <c r="B39" s="48">
        <v>44271</v>
      </c>
      <c r="C39" s="40" t="s">
        <v>53</v>
      </c>
      <c r="D39" s="50">
        <v>7.8</v>
      </c>
      <c r="E39" s="50">
        <v>0.1</v>
      </c>
      <c r="F39" s="50">
        <v>2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25">
      <c r="A40" s="47"/>
      <c r="B40" s="48">
        <v>44278</v>
      </c>
      <c r="C40" s="40" t="s">
        <v>53</v>
      </c>
      <c r="D40" s="50">
        <v>7.8</v>
      </c>
      <c r="E40" s="50">
        <v>0.1</v>
      </c>
      <c r="F40" s="50">
        <v>2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s="27" customFormat="1" x14ac:dyDescent="0.25">
      <c r="A41" s="47"/>
      <c r="B41" s="48">
        <v>44284</v>
      </c>
      <c r="C41" s="40" t="s">
        <v>53</v>
      </c>
      <c r="D41" s="50">
        <v>8.1999999999999993</v>
      </c>
      <c r="E41" s="50">
        <v>0.13</v>
      </c>
      <c r="F41" s="50"/>
      <c r="G41" s="50">
        <v>0</v>
      </c>
      <c r="H41" s="50">
        <v>0</v>
      </c>
      <c r="I41" s="50">
        <v>0</v>
      </c>
      <c r="J41" s="52"/>
      <c r="K41" s="52"/>
      <c r="L41" s="53"/>
    </row>
    <row r="42" spans="1:12" s="27" customFormat="1" x14ac:dyDescent="0.25">
      <c r="A42" s="47" t="s">
        <v>48</v>
      </c>
      <c r="B42" s="48">
        <v>44257</v>
      </c>
      <c r="C42" s="40" t="s">
        <v>53</v>
      </c>
      <c r="D42" s="50">
        <v>7.9</v>
      </c>
      <c r="E42" s="50">
        <v>0.23</v>
      </c>
      <c r="F42" s="50">
        <v>2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s="27" customFormat="1" x14ac:dyDescent="0.25">
      <c r="A43" s="47" t="s">
        <v>37</v>
      </c>
      <c r="B43" s="48">
        <v>44257</v>
      </c>
      <c r="C43" s="40" t="s">
        <v>53</v>
      </c>
      <c r="D43" s="50">
        <v>7.5</v>
      </c>
      <c r="E43" s="50">
        <v>0.15</v>
      </c>
      <c r="F43" s="50">
        <v>2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25">
      <c r="A44" s="47"/>
      <c r="B44" s="48">
        <v>44284</v>
      </c>
      <c r="C44" s="40" t="s">
        <v>53</v>
      </c>
      <c r="D44" s="50">
        <v>7.8</v>
      </c>
      <c r="E44" s="50">
        <v>0.26</v>
      </c>
      <c r="F44" s="50"/>
      <c r="G44" s="50">
        <v>0</v>
      </c>
      <c r="H44" s="50">
        <v>0</v>
      </c>
      <c r="I44" s="50">
        <v>0</v>
      </c>
      <c r="J44" s="52"/>
      <c r="K44" s="52"/>
      <c r="L44" s="53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63</v>
      </c>
      <c r="B1" s="72"/>
      <c r="C1" s="72"/>
      <c r="D1" s="72"/>
      <c r="E1" s="74" t="str">
        <f>'Os vba'!E1</f>
        <v>Mars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41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41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41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18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0.28800000000000003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80" t="s">
        <v>41</v>
      </c>
      <c r="C13" s="11" t="s">
        <v>26</v>
      </c>
      <c r="D13" s="7">
        <f>COUNT(D19:D52)</f>
        <v>5</v>
      </c>
      <c r="E13" s="13">
        <f>AVERAGE(D19:D52)</f>
        <v>6.9599999999999991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58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42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43</v>
      </c>
      <c r="F18" s="68" t="s">
        <v>44</v>
      </c>
      <c r="G18" s="68" t="s">
        <v>45</v>
      </c>
      <c r="H18" s="68" t="s">
        <v>45</v>
      </c>
      <c r="I18" s="68" t="s">
        <v>45</v>
      </c>
      <c r="J18" s="12"/>
      <c r="K18" s="12"/>
    </row>
    <row r="19" spans="1:12" s="27" customFormat="1" x14ac:dyDescent="0.25">
      <c r="A19" s="47" t="s">
        <v>49</v>
      </c>
      <c r="B19" s="48">
        <v>44257</v>
      </c>
      <c r="C19" s="40" t="s">
        <v>54</v>
      </c>
      <c r="D19" s="50">
        <v>6.9</v>
      </c>
      <c r="E19" s="50">
        <v>0.28000000000000003</v>
      </c>
      <c r="F19" s="50">
        <v>18</v>
      </c>
      <c r="G19" s="50">
        <v>0</v>
      </c>
      <c r="H19" s="50">
        <v>0</v>
      </c>
      <c r="I19" s="50">
        <v>0</v>
      </c>
      <c r="J19" s="52"/>
      <c r="K19" s="52"/>
      <c r="L19" s="53"/>
    </row>
    <row r="20" spans="1:12" s="27" customFormat="1" x14ac:dyDescent="0.25">
      <c r="A20" s="47"/>
      <c r="B20" s="48">
        <v>44264</v>
      </c>
      <c r="C20" s="40" t="s">
        <v>54</v>
      </c>
      <c r="D20" s="50">
        <v>6.9</v>
      </c>
      <c r="E20" s="50">
        <v>0.27</v>
      </c>
      <c r="F20" s="50">
        <v>18</v>
      </c>
      <c r="G20" s="50">
        <v>0</v>
      </c>
      <c r="H20" s="50">
        <v>0</v>
      </c>
      <c r="I20" s="50">
        <v>0</v>
      </c>
      <c r="J20" s="52"/>
      <c r="K20" s="52"/>
      <c r="L20" s="53"/>
    </row>
    <row r="21" spans="1:12" s="27" customFormat="1" x14ac:dyDescent="0.25">
      <c r="A21" s="47"/>
      <c r="B21" s="48">
        <v>44271</v>
      </c>
      <c r="C21" s="40" t="s">
        <v>54</v>
      </c>
      <c r="D21" s="50">
        <v>6.8</v>
      </c>
      <c r="E21" s="50">
        <v>0.28999999999999998</v>
      </c>
      <c r="F21" s="50">
        <v>18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s="27" customFormat="1" x14ac:dyDescent="0.25">
      <c r="A22" s="47"/>
      <c r="B22" s="48">
        <v>44278</v>
      </c>
      <c r="C22" s="40" t="s">
        <v>54</v>
      </c>
      <c r="D22" s="49">
        <v>6.9</v>
      </c>
      <c r="E22" s="49">
        <v>0.28000000000000003</v>
      </c>
      <c r="F22" s="49">
        <v>18</v>
      </c>
      <c r="G22" s="49">
        <v>0</v>
      </c>
      <c r="H22" s="49">
        <v>0</v>
      </c>
      <c r="I22" s="49">
        <v>0</v>
      </c>
      <c r="J22" s="52"/>
      <c r="K22" s="52"/>
      <c r="L22" s="53"/>
    </row>
    <row r="23" spans="1:12" s="27" customFormat="1" x14ac:dyDescent="0.25">
      <c r="A23" s="47"/>
      <c r="B23" s="48">
        <v>44284</v>
      </c>
      <c r="C23" s="40" t="s">
        <v>54</v>
      </c>
      <c r="D23" s="49">
        <v>7.3</v>
      </c>
      <c r="E23" s="49">
        <v>0.32</v>
      </c>
      <c r="F23" s="49"/>
      <c r="G23" s="49">
        <v>0</v>
      </c>
      <c r="H23" s="49">
        <v>0</v>
      </c>
      <c r="I23" s="49">
        <v>0</v>
      </c>
      <c r="J23" s="52"/>
      <c r="K23" s="52"/>
      <c r="L23" s="53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62</v>
      </c>
      <c r="B1" s="72"/>
      <c r="C1" s="72"/>
      <c r="D1" s="72"/>
      <c r="E1" s="74" t="str">
        <f>'Os vba'!E1</f>
        <v>Mars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41</v>
      </c>
      <c r="D6" s="6">
        <f>COUNT(H19:H49)</f>
        <v>1</v>
      </c>
      <c r="E6" s="6">
        <f>COUNTIF(H19:H49,"=0")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41</v>
      </c>
      <c r="D7" s="6">
        <f>COUNT(I19:I49)</f>
        <v>1</v>
      </c>
      <c r="E7" s="6">
        <f>COUNTIF(I19:I49,"=0")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41</v>
      </c>
      <c r="C8" s="7">
        <v>0</v>
      </c>
      <c r="D8" s="7">
        <f>COUNT(G19:G49)</f>
        <v>1</v>
      </c>
      <c r="E8" s="7">
        <f>COUNTIF(G19:G49,"=0")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COUNT(F19:F49)</f>
        <v>1</v>
      </c>
      <c r="E11" s="8">
        <f>AVERAGE(F19:F49)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COUNT(E19:E49)</f>
        <v>1</v>
      </c>
      <c r="E12" s="8">
        <f>AVERAGE(E19:E49)</f>
        <v>0.35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41</v>
      </c>
      <c r="C13" s="11" t="s">
        <v>26</v>
      </c>
      <c r="D13" s="7">
        <f>COUNT(D19:D49)</f>
        <v>1</v>
      </c>
      <c r="E13" s="13">
        <f>AVERAGE(D19:D49)</f>
        <v>7.7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42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43</v>
      </c>
      <c r="F18" s="68" t="s">
        <v>44</v>
      </c>
      <c r="G18" s="68" t="s">
        <v>45</v>
      </c>
      <c r="H18" s="68" t="s">
        <v>45</v>
      </c>
      <c r="I18" s="68" t="s">
        <v>45</v>
      </c>
      <c r="J18" s="12"/>
      <c r="K18" s="12"/>
    </row>
    <row r="19" spans="1:12" s="27" customFormat="1" x14ac:dyDescent="0.25">
      <c r="A19" s="47" t="s">
        <v>50</v>
      </c>
      <c r="B19" s="48">
        <v>44278</v>
      </c>
      <c r="C19" s="49" t="s">
        <v>55</v>
      </c>
      <c r="D19" s="54">
        <v>7.7</v>
      </c>
      <c r="E19" s="54">
        <v>0.35</v>
      </c>
      <c r="F19" s="54">
        <v>2</v>
      </c>
      <c r="G19" s="54">
        <v>0</v>
      </c>
      <c r="H19" s="54">
        <v>0</v>
      </c>
      <c r="I19" s="54">
        <v>0</v>
      </c>
      <c r="J19" s="53"/>
      <c r="K19" s="53"/>
      <c r="L19" s="53"/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60</v>
      </c>
      <c r="B1" s="72"/>
      <c r="C1" s="72"/>
      <c r="D1" s="72"/>
      <c r="E1" s="74" t="str">
        <f>'Os vba'!E1</f>
        <v>Mars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41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41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41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0.11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41</v>
      </c>
      <c r="C13" s="11" t="s">
        <v>26</v>
      </c>
      <c r="D13" s="7">
        <f>COUNT(D19:D51)</f>
        <v>3</v>
      </c>
      <c r="E13" s="13">
        <f>AVERAGE(D19:D51)</f>
        <v>7.3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63" t="s">
        <v>14</v>
      </c>
      <c r="B17" s="64" t="s">
        <v>15</v>
      </c>
      <c r="C17" s="63" t="s">
        <v>16</v>
      </c>
      <c r="D17" s="64" t="s">
        <v>42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25">
      <c r="A18" s="65"/>
      <c r="B18" s="66"/>
      <c r="C18" s="67"/>
      <c r="D18" s="68" t="s">
        <v>17</v>
      </c>
      <c r="E18" s="68" t="s">
        <v>43</v>
      </c>
      <c r="F18" s="68" t="s">
        <v>44</v>
      </c>
      <c r="G18" s="68" t="s">
        <v>45</v>
      </c>
      <c r="H18" s="68" t="s">
        <v>45</v>
      </c>
      <c r="I18" s="68" t="s">
        <v>45</v>
      </c>
      <c r="J18" s="12"/>
      <c r="K18" s="12"/>
    </row>
    <row r="19" spans="1:11" s="27" customFormat="1" x14ac:dyDescent="0.25">
      <c r="A19" s="47" t="s">
        <v>51</v>
      </c>
      <c r="B19" s="48">
        <v>44278</v>
      </c>
      <c r="C19" s="49" t="s">
        <v>56</v>
      </c>
      <c r="D19" s="58">
        <v>7.5</v>
      </c>
      <c r="E19" s="58">
        <v>0.1</v>
      </c>
      <c r="F19" s="58">
        <v>2</v>
      </c>
      <c r="G19" s="58">
        <v>0</v>
      </c>
      <c r="H19" s="58">
        <v>0</v>
      </c>
      <c r="I19" s="58">
        <v>0</v>
      </c>
    </row>
    <row r="20" spans="1:11" s="27" customFormat="1" x14ac:dyDescent="0.25">
      <c r="A20" s="69" t="s">
        <v>52</v>
      </c>
      <c r="B20" s="48">
        <v>44264</v>
      </c>
      <c r="C20" s="49" t="s">
        <v>56</v>
      </c>
      <c r="D20" s="58">
        <v>7.2</v>
      </c>
      <c r="E20" s="58">
        <v>0.13</v>
      </c>
      <c r="F20" s="58">
        <v>2</v>
      </c>
      <c r="G20" s="58">
        <v>0</v>
      </c>
      <c r="H20" s="58">
        <v>0</v>
      </c>
      <c r="I20" s="58">
        <v>0</v>
      </c>
    </row>
    <row r="21" spans="1:11" x14ac:dyDescent="0.25">
      <c r="A21" s="70" t="s">
        <v>38</v>
      </c>
      <c r="B21" s="48">
        <v>44278</v>
      </c>
      <c r="C21" s="49" t="s">
        <v>56</v>
      </c>
      <c r="D21" s="55">
        <v>7.2</v>
      </c>
      <c r="E21" s="55">
        <v>0.1</v>
      </c>
      <c r="F21" s="55">
        <v>2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59</v>
      </c>
      <c r="B1" s="72"/>
      <c r="C1" s="72"/>
      <c r="D1" s="72"/>
      <c r="E1" s="74" t="str">
        <f>'Os vba'!E1</f>
        <v>Mars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41</v>
      </c>
      <c r="D6" s="6">
        <f>COUNT(H19:H49)</f>
        <v>1</v>
      </c>
      <c r="E6" s="6">
        <f>COUNTIF(H19:H49,"=0")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41</v>
      </c>
      <c r="D7" s="6">
        <f>COUNT(I19:I49)</f>
        <v>1</v>
      </c>
      <c r="E7" s="6">
        <f>COUNTIF(I19:I49,"=0")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41</v>
      </c>
      <c r="C8" s="7">
        <v>0</v>
      </c>
      <c r="D8" s="7">
        <f>COUNT(G19:G49)</f>
        <v>1</v>
      </c>
      <c r="E8" s="7">
        <f>COUNTIF(G19:G49,"=0")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COUNT(F19:F49)</f>
        <v>1</v>
      </c>
      <c r="E11" s="8">
        <f>AVERAGE(F19:F49)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COUNT(E19:E49)</f>
        <v>1</v>
      </c>
      <c r="E12" s="8">
        <f>AVERAGE(E19:E49)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41</v>
      </c>
      <c r="C13" s="11" t="s">
        <v>26</v>
      </c>
      <c r="D13" s="7">
        <f>COUNT(D19:D49)</f>
        <v>1</v>
      </c>
      <c r="E13" s="13">
        <f>AVERAGE(D19:D49)</f>
        <v>6.8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63" t="s">
        <v>14</v>
      </c>
      <c r="B17" s="64" t="s">
        <v>15</v>
      </c>
      <c r="C17" s="63" t="s">
        <v>16</v>
      </c>
      <c r="D17" s="64" t="s">
        <v>42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25">
      <c r="A18" s="65"/>
      <c r="B18" s="66"/>
      <c r="C18" s="67"/>
      <c r="D18" s="68" t="s">
        <v>17</v>
      </c>
      <c r="E18" s="68" t="s">
        <v>43</v>
      </c>
      <c r="F18" s="68" t="s">
        <v>44</v>
      </c>
      <c r="G18" s="68" t="s">
        <v>45</v>
      </c>
      <c r="H18" s="68" t="s">
        <v>45</v>
      </c>
      <c r="I18" s="68" t="s">
        <v>45</v>
      </c>
      <c r="J18" s="12"/>
      <c r="K18" s="12"/>
    </row>
    <row r="19" spans="1:11" x14ac:dyDescent="0.25">
      <c r="A19" s="70" t="s">
        <v>39</v>
      </c>
      <c r="B19" s="48">
        <v>44264</v>
      </c>
      <c r="C19" s="49" t="s">
        <v>57</v>
      </c>
      <c r="D19" s="55">
        <v>6.8</v>
      </c>
      <c r="E19" s="55">
        <v>0.1</v>
      </c>
      <c r="F19" s="55">
        <v>2</v>
      </c>
      <c r="G19" s="55">
        <v>0</v>
      </c>
      <c r="H19" s="55">
        <v>0</v>
      </c>
      <c r="I19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61</v>
      </c>
      <c r="B1" s="72"/>
      <c r="C1" s="72"/>
      <c r="D1" s="72"/>
      <c r="E1" s="74" t="str">
        <f>'Os vba'!E1</f>
        <v>Mars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41</v>
      </c>
      <c r="D6" s="6">
        <f>COUNT(H19:H85)</f>
        <v>0</v>
      </c>
      <c r="E6" s="6">
        <f>COUNTIF(H19:H85,"=0")</f>
        <v>0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41</v>
      </c>
      <c r="D7" s="6">
        <f>COUNT(I19:I85)</f>
        <v>0</v>
      </c>
      <c r="E7" s="6">
        <f>COUNTIF(I19:I85,"=0")</f>
        <v>0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41</v>
      </c>
      <c r="C8" s="7">
        <v>0</v>
      </c>
      <c r="D8" s="7">
        <f>COUNT(G19:G85)</f>
        <v>0</v>
      </c>
      <c r="E8" s="7">
        <f>COUNTIF(G19:G85,"=0")</f>
        <v>0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0</v>
      </c>
      <c r="E11" s="8" t="e">
        <f>AVERAGE(F19:F85)</f>
        <v>#DIV/0!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0</v>
      </c>
      <c r="E12" s="8" t="e">
        <f>AVERAGE(E19:E85)</f>
        <v>#DIV/0!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41</v>
      </c>
      <c r="C13" s="11" t="s">
        <v>26</v>
      </c>
      <c r="D13" s="7">
        <f>COUNT(D19:D85)</f>
        <v>0</v>
      </c>
      <c r="E13" s="13" t="e">
        <f>AVERAGE(D19:D85)</f>
        <v>#DIV/0!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42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43</v>
      </c>
      <c r="F18" s="68" t="s">
        <v>44</v>
      </c>
      <c r="G18" s="68" t="s">
        <v>45</v>
      </c>
      <c r="H18" s="68" t="s">
        <v>45</v>
      </c>
      <c r="I18" s="68" t="s">
        <v>45</v>
      </c>
      <c r="J18" s="12"/>
      <c r="K18" s="12"/>
    </row>
    <row r="19" spans="1:12" x14ac:dyDescent="0.25">
      <c r="A19" s="41"/>
      <c r="B19" s="44"/>
      <c r="C19" s="42"/>
      <c r="D19" s="59"/>
      <c r="E19" s="59"/>
      <c r="F19" s="59"/>
      <c r="G19" s="59"/>
      <c r="H19" s="59"/>
      <c r="I19" s="59"/>
    </row>
    <row r="20" spans="1:12" x14ac:dyDescent="0.25">
      <c r="A20" s="24"/>
      <c r="B20" s="43"/>
      <c r="C20" s="45"/>
      <c r="D20" s="46"/>
      <c r="E20" s="46"/>
      <c r="F20" s="46"/>
      <c r="G20" s="46"/>
      <c r="H20" s="46"/>
      <c r="I20" s="46"/>
      <c r="J20" s="26"/>
      <c r="K20" s="12"/>
    </row>
    <row r="21" spans="1:12" x14ac:dyDescent="0.25">
      <c r="A21" s="24"/>
      <c r="B21" s="43"/>
      <c r="C21" s="45"/>
      <c r="D21" s="46"/>
      <c r="E21" s="46"/>
      <c r="F21" s="46"/>
      <c r="G21" s="46"/>
      <c r="H21" s="46"/>
      <c r="I21" s="46"/>
      <c r="J21" s="26"/>
      <c r="K21" s="12"/>
    </row>
    <row r="22" spans="1:12" x14ac:dyDescent="0.25">
      <c r="A22" s="24"/>
      <c r="B22" s="43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3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3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3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51"/>
      <c r="B26" s="48"/>
      <c r="C26" s="49"/>
      <c r="D26" s="50"/>
      <c r="E26" s="50"/>
      <c r="F26" s="50"/>
      <c r="G26" s="50"/>
      <c r="H26" s="50"/>
      <c r="I26" s="50"/>
      <c r="J26" s="52"/>
      <c r="K26" s="52"/>
      <c r="L26" s="53"/>
    </row>
    <row r="27" spans="1:12" x14ac:dyDescent="0.25">
      <c r="A27" s="51"/>
      <c r="B27" s="48"/>
      <c r="C27" s="49"/>
      <c r="D27" s="50"/>
      <c r="E27" s="50"/>
      <c r="F27" s="50"/>
      <c r="G27" s="50"/>
      <c r="H27" s="50"/>
      <c r="I27" s="50"/>
      <c r="J27" s="52"/>
      <c r="K27" s="52"/>
      <c r="L27" s="53"/>
    </row>
    <row r="28" spans="1:12" x14ac:dyDescent="0.25">
      <c r="A28" s="51"/>
      <c r="B28" s="48"/>
      <c r="C28" s="49"/>
      <c r="D28" s="50"/>
      <c r="E28" s="50"/>
      <c r="F28" s="50"/>
      <c r="G28" s="50"/>
      <c r="H28" s="50"/>
      <c r="I28" s="50"/>
      <c r="J28" s="52"/>
      <c r="K28" s="52"/>
      <c r="L28" s="53"/>
    </row>
    <row r="29" spans="1:12" x14ac:dyDescent="0.25">
      <c r="A29" s="51"/>
      <c r="B29" s="48"/>
      <c r="C29" s="49"/>
      <c r="D29" s="50"/>
      <c r="E29" s="50"/>
      <c r="F29" s="50"/>
      <c r="G29" s="50"/>
      <c r="H29" s="50"/>
      <c r="I29" s="50"/>
      <c r="J29" s="52"/>
      <c r="K29" s="52"/>
      <c r="L29" s="53"/>
    </row>
    <row r="30" spans="1:12" x14ac:dyDescent="0.25">
      <c r="A30" s="51"/>
      <c r="B30" s="48"/>
      <c r="C30" s="49"/>
      <c r="D30" s="50"/>
      <c r="E30" s="50"/>
      <c r="F30" s="50"/>
      <c r="G30" s="50"/>
      <c r="H30" s="50"/>
      <c r="I30" s="50"/>
      <c r="J30" s="52"/>
      <c r="K30" s="52"/>
      <c r="L30" s="53"/>
    </row>
    <row r="31" spans="1:12" x14ac:dyDescent="0.25">
      <c r="A31" s="51"/>
      <c r="B31" s="48"/>
      <c r="C31" s="49"/>
      <c r="D31" s="50"/>
      <c r="E31" s="50"/>
      <c r="F31" s="50"/>
      <c r="G31" s="50"/>
      <c r="H31" s="50"/>
      <c r="I31" s="50"/>
      <c r="J31" s="52"/>
      <c r="K31" s="52"/>
      <c r="L31" s="53"/>
    </row>
    <row r="32" spans="1:12" x14ac:dyDescent="0.25">
      <c r="A32" s="51"/>
      <c r="B32" s="48"/>
      <c r="C32" s="49"/>
      <c r="D32" s="50"/>
      <c r="E32" s="50"/>
      <c r="F32" s="50"/>
      <c r="G32" s="50"/>
      <c r="H32" s="50"/>
      <c r="I32" s="50"/>
      <c r="J32" s="52"/>
      <c r="K32" s="52"/>
      <c r="L32" s="53"/>
    </row>
    <row r="33" spans="1:12" x14ac:dyDescent="0.25">
      <c r="A33" s="51"/>
      <c r="B33" s="48"/>
      <c r="C33" s="49"/>
      <c r="D33" s="50"/>
      <c r="E33" s="50"/>
      <c r="F33" s="50"/>
      <c r="G33" s="50"/>
      <c r="H33" s="50"/>
      <c r="I33" s="50"/>
      <c r="J33" s="52"/>
      <c r="K33" s="52"/>
      <c r="L33" s="53"/>
    </row>
    <row r="34" spans="1:12" x14ac:dyDescent="0.25">
      <c r="A34" s="51"/>
      <c r="B34" s="48"/>
      <c r="C34" s="49"/>
      <c r="D34" s="50"/>
      <c r="E34" s="50"/>
      <c r="F34" s="50"/>
      <c r="G34" s="50"/>
      <c r="H34" s="50"/>
      <c r="I34" s="50"/>
      <c r="J34" s="52"/>
      <c r="K34" s="52"/>
      <c r="L34" s="53"/>
    </row>
    <row r="35" spans="1:12" x14ac:dyDescent="0.25">
      <c r="A35" s="51"/>
      <c r="B35" s="48"/>
      <c r="C35" s="49"/>
      <c r="D35" s="50"/>
      <c r="E35" s="50"/>
      <c r="F35" s="50"/>
      <c r="G35" s="50"/>
      <c r="H35" s="50"/>
      <c r="I35" s="50"/>
      <c r="J35" s="52"/>
      <c r="K35" s="52"/>
      <c r="L35" s="53"/>
    </row>
    <row r="36" spans="1:12" x14ac:dyDescent="0.25">
      <c r="A36" s="51"/>
      <c r="B36" s="48"/>
      <c r="C36" s="49"/>
      <c r="D36" s="50"/>
      <c r="E36" s="50"/>
      <c r="F36" s="50"/>
      <c r="G36" s="50"/>
      <c r="H36" s="50"/>
      <c r="I36" s="50"/>
      <c r="J36" s="52"/>
      <c r="K36" s="52"/>
      <c r="L36" s="53"/>
    </row>
    <row r="37" spans="1:12" x14ac:dyDescent="0.25">
      <c r="A37" s="51"/>
      <c r="B37" s="48"/>
      <c r="C37" s="49"/>
      <c r="D37" s="50"/>
      <c r="E37" s="50"/>
      <c r="F37" s="50"/>
      <c r="G37" s="50"/>
      <c r="H37" s="50"/>
      <c r="I37" s="50"/>
      <c r="J37" s="52"/>
      <c r="K37" s="52"/>
      <c r="L37" s="53"/>
    </row>
    <row r="38" spans="1:12" x14ac:dyDescent="0.25">
      <c r="A38" s="51"/>
      <c r="B38" s="48"/>
      <c r="C38" s="49"/>
      <c r="D38" s="50"/>
      <c r="E38" s="50"/>
      <c r="F38" s="50"/>
      <c r="G38" s="50"/>
      <c r="H38" s="50"/>
      <c r="I38" s="50"/>
      <c r="J38" s="52"/>
      <c r="K38" s="52"/>
      <c r="L38" s="53"/>
    </row>
    <row r="39" spans="1:12" x14ac:dyDescent="0.25">
      <c r="A39" s="51"/>
      <c r="B39" s="48"/>
      <c r="C39" s="49"/>
      <c r="D39" s="50"/>
      <c r="E39" s="50"/>
      <c r="F39" s="50"/>
      <c r="G39" s="50"/>
      <c r="H39" s="50"/>
      <c r="I39" s="50"/>
      <c r="J39" s="52"/>
      <c r="K39" s="52"/>
      <c r="L39" s="53"/>
    </row>
    <row r="40" spans="1:12" x14ac:dyDescent="0.25">
      <c r="A40" s="47"/>
      <c r="B40" s="48"/>
      <c r="C40" s="49"/>
      <c r="D40" s="50"/>
      <c r="E40" s="50"/>
      <c r="F40" s="50"/>
      <c r="G40" s="50"/>
      <c r="H40" s="50"/>
      <c r="I40" s="50"/>
      <c r="J40" s="52"/>
      <c r="K40" s="52"/>
      <c r="L40" s="53"/>
    </row>
    <row r="41" spans="1:12" x14ac:dyDescent="0.25">
      <c r="A41" s="47"/>
      <c r="B41" s="48"/>
      <c r="C41" s="49"/>
      <c r="D41" s="50"/>
      <c r="E41" s="50"/>
      <c r="F41" s="50"/>
      <c r="G41" s="50"/>
      <c r="H41" s="50"/>
      <c r="I41" s="50"/>
      <c r="J41" s="52"/>
      <c r="K41" s="52"/>
      <c r="L41" s="53"/>
    </row>
    <row r="42" spans="1:12" x14ac:dyDescent="0.25">
      <c r="A42" s="47"/>
      <c r="B42" s="48"/>
      <c r="C42" s="49"/>
      <c r="D42" s="50"/>
      <c r="E42" s="50"/>
      <c r="F42" s="50"/>
      <c r="G42" s="50"/>
      <c r="H42" s="50"/>
      <c r="I42" s="50"/>
      <c r="J42" s="52"/>
      <c r="K42" s="52"/>
      <c r="L42" s="53"/>
    </row>
    <row r="43" spans="1:12" x14ac:dyDescent="0.25">
      <c r="A43" s="47"/>
      <c r="B43" s="48"/>
      <c r="C43" s="49"/>
      <c r="D43" s="50"/>
      <c r="E43" s="50"/>
      <c r="F43" s="50"/>
      <c r="G43" s="50"/>
      <c r="H43" s="50"/>
      <c r="I43" s="50"/>
      <c r="J43" s="52"/>
      <c r="K43" s="52"/>
      <c r="L43" s="53"/>
    </row>
    <row r="44" spans="1:12" x14ac:dyDescent="0.25">
      <c r="A44" s="47"/>
      <c r="B44" s="48"/>
      <c r="C44" s="49"/>
      <c r="D44" s="50"/>
      <c r="E44" s="50"/>
      <c r="F44" s="50"/>
      <c r="G44" s="50"/>
      <c r="H44" s="50"/>
      <c r="I44" s="50"/>
      <c r="J44" s="52"/>
      <c r="K44" s="52"/>
      <c r="L44" s="53"/>
    </row>
    <row r="45" spans="1:12" x14ac:dyDescent="0.25">
      <c r="A45" s="47"/>
      <c r="B45" s="48"/>
      <c r="C45" s="49"/>
      <c r="D45" s="50"/>
      <c r="E45" s="50"/>
      <c r="F45" s="50"/>
      <c r="G45" s="50"/>
      <c r="H45" s="50"/>
      <c r="I45" s="50"/>
      <c r="J45" s="52"/>
      <c r="K45" s="52"/>
      <c r="L45" s="53"/>
    </row>
    <row r="46" spans="1:12" x14ac:dyDescent="0.25">
      <c r="A46" s="47"/>
      <c r="B46" s="48"/>
      <c r="C46" s="49"/>
      <c r="D46" s="50"/>
      <c r="E46" s="50"/>
      <c r="F46" s="50"/>
      <c r="G46" s="50"/>
      <c r="H46" s="50"/>
      <c r="I46" s="50"/>
      <c r="J46" s="52"/>
      <c r="K46" s="52"/>
      <c r="L46" s="53"/>
    </row>
    <row r="47" spans="1:12" x14ac:dyDescent="0.25">
      <c r="A47" s="47"/>
      <c r="B47" s="48"/>
      <c r="C47" s="49"/>
      <c r="D47" s="50"/>
      <c r="E47" s="50"/>
      <c r="F47" s="50"/>
      <c r="G47" s="50"/>
      <c r="H47" s="50"/>
      <c r="I47" s="50"/>
      <c r="J47" s="52"/>
      <c r="K47" s="52"/>
      <c r="L47" s="53"/>
    </row>
    <row r="48" spans="1:12" x14ac:dyDescent="0.25">
      <c r="A48" s="47"/>
      <c r="B48" s="48"/>
      <c r="C48" s="49"/>
      <c r="D48" s="50"/>
      <c r="E48" s="50"/>
      <c r="F48" s="50"/>
      <c r="G48" s="50"/>
      <c r="H48" s="50"/>
      <c r="I48" s="50"/>
      <c r="J48" s="52"/>
      <c r="K48" s="52"/>
      <c r="L48" s="53"/>
    </row>
    <row r="49" spans="1:12" x14ac:dyDescent="0.25">
      <c r="A49" s="47"/>
      <c r="B49" s="48"/>
      <c r="C49" s="49"/>
      <c r="D49" s="50"/>
      <c r="E49" s="50"/>
      <c r="F49" s="50"/>
      <c r="G49" s="50"/>
      <c r="H49" s="50"/>
      <c r="I49" s="50"/>
      <c r="J49" s="52"/>
      <c r="K49" s="52"/>
      <c r="L49" s="53"/>
    </row>
    <row r="50" spans="1:12" x14ac:dyDescent="0.25">
      <c r="A50" s="47"/>
      <c r="B50" s="48"/>
      <c r="C50" s="49"/>
      <c r="D50" s="50"/>
      <c r="E50" s="50"/>
      <c r="F50" s="50"/>
      <c r="G50" s="50"/>
      <c r="H50" s="50"/>
      <c r="I50" s="50"/>
      <c r="J50" s="52"/>
      <c r="K50" s="52"/>
      <c r="L50" s="53"/>
    </row>
    <row r="51" spans="1:12" x14ac:dyDescent="0.25">
      <c r="A51" s="47"/>
      <c r="B51" s="48"/>
      <c r="C51" s="49"/>
      <c r="D51" s="50"/>
      <c r="E51" s="50"/>
      <c r="F51" s="50"/>
      <c r="G51" s="50"/>
      <c r="H51" s="50"/>
      <c r="I51" s="50"/>
      <c r="J51" s="52"/>
      <c r="K51" s="52"/>
      <c r="L51" s="53"/>
    </row>
    <row r="52" spans="1:12" x14ac:dyDescent="0.25">
      <c r="A52" s="47"/>
      <c r="B52" s="48"/>
      <c r="C52" s="49"/>
      <c r="D52" s="50"/>
      <c r="E52" s="50"/>
      <c r="F52" s="50"/>
      <c r="G52" s="50"/>
      <c r="H52" s="50"/>
      <c r="I52" s="50"/>
      <c r="J52" s="52"/>
      <c r="K52" s="52"/>
      <c r="L52" s="53"/>
    </row>
    <row r="53" spans="1:12" x14ac:dyDescent="0.2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3"/>
    </row>
    <row r="54" spans="1:12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3"/>
    </row>
    <row r="55" spans="1:12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2021-04-27T11:57:13Z</dcterms:modified>
</cp:coreProperties>
</file>